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 Сентябрь\14 25.04.2023\"/>
    </mc:Choice>
  </mc:AlternateContent>
  <bookViews>
    <workbookView xWindow="0" yWindow="0" windowWidth="28800" windowHeight="12030" tabRatio="598"/>
  </bookViews>
  <sheets>
    <sheet name="приложение" sheetId="4" r:id="rId1"/>
  </sheets>
  <definedNames>
    <definedName name="_xlnm._FilterDatabase" localSheetId="0" hidden="1">приложение!$A$5:$G$163</definedName>
    <definedName name="_xlnm.Print_Area" localSheetId="0">приложение!$A$1:$I$164</definedName>
  </definedNames>
  <calcPr calcId="152511" refMode="R1C1"/>
</workbook>
</file>

<file path=xl/calcChain.xml><?xml version="1.0" encoding="utf-8"?>
<calcChain xmlns="http://schemas.openxmlformats.org/spreadsheetml/2006/main">
  <c r="H46" i="4" l="1"/>
  <c r="H26" i="4"/>
  <c r="H25" i="4" s="1"/>
  <c r="H24" i="4" s="1"/>
  <c r="H27" i="4"/>
  <c r="H22" i="4"/>
  <c r="H149" i="4"/>
  <c r="H148" i="4" s="1"/>
  <c r="H147" i="4" s="1"/>
  <c r="H146" i="4" s="1"/>
  <c r="I137" i="4"/>
  <c r="I136" i="4" s="1"/>
  <c r="H137" i="4"/>
  <c r="H136" i="4" s="1"/>
  <c r="G137" i="4"/>
  <c r="G136" i="4" s="1"/>
  <c r="I134" i="4"/>
  <c r="I133" i="4" s="1"/>
  <c r="H134" i="4"/>
  <c r="H133" i="4" s="1"/>
  <c r="G134" i="4"/>
  <c r="G133" i="4" s="1"/>
  <c r="I131" i="4"/>
  <c r="I130" i="4" s="1"/>
  <c r="I129" i="4" s="1"/>
  <c r="I128" i="4" s="1"/>
  <c r="H131" i="4"/>
  <c r="H130" i="4" s="1"/>
  <c r="H129" i="4" s="1"/>
  <c r="H128" i="4" s="1"/>
  <c r="G131" i="4"/>
  <c r="G130" i="4" s="1"/>
  <c r="I116" i="4"/>
  <c r="I115" i="4" s="1"/>
  <c r="H116" i="4"/>
  <c r="H115" i="4" s="1"/>
  <c r="G116" i="4"/>
  <c r="G115" i="4" s="1"/>
  <c r="I80" i="4"/>
  <c r="I79" i="4" s="1"/>
  <c r="I78" i="4" s="1"/>
  <c r="I77" i="4" s="1"/>
  <c r="I76" i="4" s="1"/>
  <c r="H80" i="4"/>
  <c r="H79" i="4" s="1"/>
  <c r="H78" i="4" s="1"/>
  <c r="H77" i="4" s="1"/>
  <c r="H76" i="4" s="1"/>
  <c r="G80" i="4"/>
  <c r="G79" i="4" s="1"/>
  <c r="G78" i="4" s="1"/>
  <c r="G77" i="4" s="1"/>
  <c r="G76" i="4" s="1"/>
  <c r="I66" i="4"/>
  <c r="I65" i="4" s="1"/>
  <c r="I64" i="4" s="1"/>
  <c r="H66" i="4"/>
  <c r="H65" i="4" s="1"/>
  <c r="H64" i="4" s="1"/>
  <c r="G66" i="4"/>
  <c r="G65" i="4" s="1"/>
  <c r="G64" i="4" s="1"/>
  <c r="G129" i="4" l="1"/>
  <c r="G128" i="4" s="1"/>
  <c r="G48" i="4" l="1"/>
  <c r="I22" i="4"/>
  <c r="G22" i="4"/>
  <c r="G149" i="4" l="1"/>
  <c r="G148" i="4" s="1"/>
  <c r="G147" i="4" s="1"/>
  <c r="G146" i="4" s="1"/>
  <c r="G145" i="4" s="1"/>
  <c r="I75" i="4"/>
  <c r="H75" i="4"/>
  <c r="I63" i="4" l="1"/>
  <c r="H63" i="4"/>
  <c r="G63" i="4"/>
  <c r="I21" i="4"/>
  <c r="H21" i="4"/>
  <c r="H20" i="4" s="1"/>
  <c r="H19" i="4" s="1"/>
  <c r="H18" i="4" s="1"/>
  <c r="H17" i="4" s="1"/>
  <c r="H16" i="4" s="1"/>
  <c r="H15" i="4" s="1"/>
  <c r="H14" i="4" s="1"/>
  <c r="H13" i="4" s="1"/>
  <c r="H12" i="4" s="1"/>
  <c r="H11" i="4" s="1"/>
  <c r="H10" i="4" s="1"/>
  <c r="H9" i="4" s="1"/>
  <c r="G21" i="4"/>
  <c r="I73" i="4" l="1"/>
  <c r="I72" i="4" s="1"/>
  <c r="I71" i="4" s="1"/>
  <c r="I70" i="4" s="1"/>
  <c r="I69" i="4" s="1"/>
  <c r="H73" i="4"/>
  <c r="H72" i="4" s="1"/>
  <c r="H71" i="4" s="1"/>
  <c r="H70" i="4" s="1"/>
  <c r="H69" i="4" s="1"/>
  <c r="H68" i="4" s="1"/>
  <c r="I54" i="4"/>
  <c r="I53" i="4" s="1"/>
  <c r="I52" i="4" s="1"/>
  <c r="I51" i="4" s="1"/>
  <c r="I50" i="4" s="1"/>
  <c r="H54" i="4"/>
  <c r="H53" i="4" s="1"/>
  <c r="H52" i="4" s="1"/>
  <c r="H51" i="4" s="1"/>
  <c r="H50" i="4" s="1"/>
  <c r="G119" i="4"/>
  <c r="G118" i="4" s="1"/>
  <c r="G113" i="4"/>
  <c r="G112" i="4" s="1"/>
  <c r="G111" i="4" s="1"/>
  <c r="G106" i="4"/>
  <c r="G105" i="4" s="1"/>
  <c r="G104" i="4" s="1"/>
  <c r="G103" i="4" s="1"/>
  <c r="G102" i="4" s="1"/>
  <c r="H62" i="4"/>
  <c r="I62" i="4" s="1"/>
  <c r="G43" i="4"/>
  <c r="I48" i="4" l="1"/>
  <c r="I47" i="4" s="1"/>
  <c r="I46" i="4" s="1"/>
  <c r="I45" i="4" s="1"/>
  <c r="I44" i="4" s="1"/>
  <c r="I43" i="4" s="1"/>
  <c r="I42" i="4" s="1"/>
  <c r="I41" i="4" s="1"/>
  <c r="I40" i="4" s="1"/>
  <c r="I39" i="4" s="1"/>
  <c r="I38" i="4" s="1"/>
  <c r="I37" i="4" s="1"/>
  <c r="I36" i="4" s="1"/>
  <c r="I35" i="4" s="1"/>
  <c r="I68" i="4"/>
  <c r="G110" i="4"/>
  <c r="G109" i="4" s="1"/>
  <c r="H44" i="4" l="1"/>
  <c r="H43" i="4" s="1"/>
  <c r="H42" i="4" s="1"/>
  <c r="H41" i="4" s="1"/>
  <c r="H40" i="4" s="1"/>
  <c r="H39" i="4" s="1"/>
  <c r="H38" i="4" s="1"/>
  <c r="H37" i="4" s="1"/>
  <c r="H36" i="4" s="1"/>
  <c r="H35" i="4" s="1"/>
  <c r="I108" i="4"/>
  <c r="H61" i="4" l="1"/>
  <c r="H60" i="4" s="1"/>
  <c r="H59" i="4" s="1"/>
  <c r="H58" i="4" s="1"/>
  <c r="I8" i="4"/>
  <c r="I61" i="4"/>
  <c r="I60" i="4" s="1"/>
  <c r="I59" i="4" s="1"/>
  <c r="I58" i="4" s="1"/>
  <c r="I56" i="4" l="1"/>
  <c r="I164" i="4" s="1"/>
  <c r="I7" i="4" s="1"/>
  <c r="I57" i="4"/>
  <c r="H56" i="4"/>
  <c r="H164" i="4" s="1"/>
  <c r="H7" i="4" s="1"/>
  <c r="H57" i="4"/>
  <c r="G94" i="4"/>
  <c r="G93" i="4" s="1"/>
  <c r="G90" i="4"/>
  <c r="G89" i="4" s="1"/>
  <c r="G86" i="4"/>
  <c r="G85" i="4" l="1"/>
  <c r="G84" i="4" s="1"/>
  <c r="G92" i="4"/>
  <c r="G88" i="4"/>
  <c r="G83" i="4" l="1"/>
  <c r="G82" i="4" s="1"/>
  <c r="G162" i="4"/>
  <c r="G100" i="4"/>
  <c r="G73" i="4"/>
  <c r="G72" i="4" s="1"/>
  <c r="G54" i="4"/>
  <c r="G46" i="4"/>
  <c r="G44" i="4"/>
  <c r="G41" i="4"/>
  <c r="G39" i="4"/>
  <c r="G38" i="4"/>
  <c r="G155" i="4"/>
  <c r="G142" i="4"/>
  <c r="G125" i="4"/>
  <c r="G37" i="4" l="1"/>
  <c r="G124" i="4"/>
  <c r="G123" i="4" s="1"/>
  <c r="G154" i="4"/>
  <c r="G153" i="4" s="1"/>
  <c r="G141" i="4"/>
  <c r="G53" i="4"/>
  <c r="G52" i="4" s="1"/>
  <c r="G61" i="4"/>
  <c r="G71" i="4"/>
  <c r="G99" i="4"/>
  <c r="G161" i="4"/>
  <c r="G60" i="4" l="1"/>
  <c r="G59" i="4" s="1"/>
  <c r="G58" i="4" s="1"/>
  <c r="G51" i="4"/>
  <c r="G140" i="4"/>
  <c r="G139" i="4" s="1"/>
  <c r="G127" i="4" s="1"/>
  <c r="G36" i="4"/>
  <c r="G35" i="4" s="1"/>
  <c r="G70" i="4"/>
  <c r="G160" i="4"/>
  <c r="G98" i="4"/>
  <c r="G27" i="4"/>
  <c r="G19" i="4"/>
  <c r="G18" i="4" s="1"/>
  <c r="G13" i="4"/>
  <c r="E61" i="4"/>
  <c r="G12" i="4" l="1"/>
  <c r="G26" i="4"/>
  <c r="G25" i="4" s="1"/>
  <c r="G24" i="4" s="1"/>
  <c r="G97" i="4"/>
  <c r="G159" i="4"/>
  <c r="G69" i="4"/>
  <c r="G68" i="4" s="1"/>
  <c r="G16" i="4" l="1"/>
  <c r="G15" i="4" s="1"/>
  <c r="G158" i="4"/>
  <c r="G152" i="4"/>
  <c r="G96" i="4"/>
  <c r="G75" i="4" s="1"/>
  <c r="G122" i="4"/>
  <c r="G17" i="4"/>
  <c r="G9" i="4"/>
  <c r="G121" i="4" l="1"/>
  <c r="G108" i="4" s="1"/>
  <c r="G57" i="4"/>
  <c r="G56" i="4"/>
  <c r="G10" i="4"/>
  <c r="G8" i="4"/>
  <c r="G151" i="4"/>
  <c r="G144" i="4" s="1"/>
  <c r="G157" i="4"/>
  <c r="G164" i="4" l="1"/>
  <c r="G7" i="4" s="1"/>
  <c r="G11" i="4"/>
</calcChain>
</file>

<file path=xl/sharedStrings.xml><?xml version="1.0" encoding="utf-8"?>
<sst xmlns="http://schemas.openxmlformats.org/spreadsheetml/2006/main" count="305" uniqueCount="121">
  <si>
    <t>Резервные  фонды</t>
  </si>
  <si>
    <t>Благоустройство</t>
  </si>
  <si>
    <t>Жилищно-коммунальное  хозяйство</t>
  </si>
  <si>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</si>
  <si>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</si>
  <si>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</si>
  <si>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</si>
  <si>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</si>
  <si>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</t>
  </si>
  <si>
    <t>ВСЕГО</t>
  </si>
  <si>
    <t>Национальная экономика</t>
  </si>
  <si>
    <t>Жилищное хозяйство</t>
  </si>
  <si>
    <t>Другие общегосударственные вопросы</t>
  </si>
  <si>
    <t>Коммунальное хозяйство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</si>
  <si>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</si>
  <si>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</si>
  <si>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</si>
  <si>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</si>
  <si>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</si>
  <si>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Связь и информатика</t>
  </si>
  <si>
    <t>Расходы на выплату персоналу государственных (муниципальных) органов</t>
  </si>
  <si>
    <t>Культура, кинематография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</si>
  <si>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</si>
  <si>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</si>
  <si>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</si>
  <si>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</si>
  <si>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 xml:space="preserve">Иные межбюджетные трансферты 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</si>
  <si>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</si>
  <si>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</si>
  <si>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 xml:space="preserve">Глава  муниципального  образования </t>
  </si>
  <si>
    <t>Реализация мероприятий</t>
  </si>
  <si>
    <t>Национальная безопасность и правоохранительная деятельность</t>
  </si>
  <si>
    <t>40 0 00 00000</t>
  </si>
  <si>
    <t>40 1 00 00000</t>
  </si>
  <si>
    <t>40 1 00 02030</t>
  </si>
  <si>
    <t>40 1 00 02040</t>
  </si>
  <si>
    <t>40 8 00 00000</t>
  </si>
  <si>
    <t>40 8 00 20210</t>
  </si>
  <si>
    <t>40 1 00 02400</t>
  </si>
  <si>
    <t xml:space="preserve">Реализация мероприятий  </t>
  </si>
  <si>
    <t>40 1 00 99990</t>
  </si>
  <si>
    <t>41 1 00 89020</t>
  </si>
  <si>
    <t>41 1 00 00000</t>
  </si>
  <si>
    <t>41 1 00 80000</t>
  </si>
  <si>
    <t>40 6 00 00000</t>
  </si>
  <si>
    <t>40 6 00 99990</t>
  </si>
  <si>
    <t xml:space="preserve">Расходы на обеспечение функций органов местного самоуправления </t>
  </si>
  <si>
    <t>Национальная оборона</t>
  </si>
  <si>
    <t>Мобилизационная и вневойсковая подготовка</t>
  </si>
  <si>
    <t>Закупка товаров, работ и услуг для обеспечения  государственных (муниципальных) нужд</t>
  </si>
  <si>
    <t>Прочие мероприятия муниципальных органов власти</t>
  </si>
  <si>
    <t>Социальное обеспечение и иные выплаты населению</t>
  </si>
  <si>
    <t>Иные выплаты населению</t>
  </si>
  <si>
    <t>Закупка товаров, работ и услуг для обеспечения государственных (муниципальных) нужд</t>
  </si>
  <si>
    <t xml:space="preserve"> </t>
  </si>
  <si>
    <t>Основное мероприятие "Капитальный ремонт и ремонт автомобильных дорог местного значения"</t>
  </si>
  <si>
    <t>01 0 00 00000</t>
  </si>
  <si>
    <t>01 0 01 00000</t>
  </si>
  <si>
    <t>01 0 02 00000</t>
  </si>
  <si>
    <t>01 0 02 99990</t>
  </si>
  <si>
    <t>В том числе за счет субвенций (субсидий) из федерального  и окружного  бюджета</t>
  </si>
  <si>
    <t>В том числе за счет субвенций на исполнение государственных полномочий</t>
  </si>
  <si>
    <t>Вед</t>
  </si>
  <si>
    <t>41 0 00 00000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</si>
  <si>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</si>
  <si>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капитальный ремонт и ремонт автомобильных дорог общего пользования местного значения</t>
  </si>
  <si>
    <t>01 0 01 89111</t>
  </si>
  <si>
    <t>Другие вопросы в области национальной экономики</t>
  </si>
  <si>
    <t>Расходы на межевание земельных участков</t>
  </si>
  <si>
    <t>Пр</t>
  </si>
  <si>
    <t>КЦСР</t>
  </si>
  <si>
    <t>КВР</t>
  </si>
  <si>
    <t>Исполнено</t>
  </si>
  <si>
    <t>(тыс.рублей)</t>
  </si>
  <si>
    <t>Приложение 2</t>
  </si>
  <si>
    <t>Администрация городского поселения Андра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</si>
  <si>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</si>
  <si>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Резервный фонд администрации поселения </t>
  </si>
  <si>
    <t>Резервные фонды в рамках непрограммного направления деятельности</t>
  </si>
  <si>
    <t>Муниципальная программа "Развитие транспортной инфраструктуры городского поселения Андра"</t>
  </si>
  <si>
    <t>Основное мероприятие "Содержание автомобильных дорог"</t>
  </si>
  <si>
    <t>Основное мероприятие «Проведение диагностики автомобильных дорог»</t>
  </si>
  <si>
    <t>01 0 04 00000</t>
  </si>
  <si>
    <t>40 1 00 89182</t>
  </si>
  <si>
    <t>Мероприятия в области жилищно-коммунального хозяйства</t>
  </si>
  <si>
    <t>Другие вопросы в области культыры, кинематографии</t>
  </si>
  <si>
    <t>Физическая культура и спорт</t>
  </si>
  <si>
    <t>Физическая культура</t>
  </si>
  <si>
    <t>Расходы бюджета муниципального образования городское поселение Андра за 2022 год по разделам, подразделам, целевым статьям и видам расходов классификации расходов бюджета в  ведомственной структуре расходов</t>
  </si>
  <si>
    <t>Прочие мероприятия  органов местного самоуправления</t>
  </si>
  <si>
    <t>Исполнение судебных актов</t>
  </si>
  <si>
    <t>40 4 00 51180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</si>
  <si>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</si>
  <si>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первичного воинского учета, где отсутствуют военные комиссариаты</t>
  </si>
  <si>
    <t>Расходы  за счет бюджетных ассигнований резервного фонда Правительства Ханты-Мансийского автономного округа-Югры, за исключением иных межбюджетных трансфертов на реализацию наказов избирателей депутатам Думы Ханты-Мансийского автономного округа - Югры</t>
  </si>
  <si>
    <t>41 2 00 85150</t>
  </si>
  <si>
    <t>Расходы за счет средств федерального бюджета, не отнесенные к государственным программам</t>
  </si>
  <si>
    <t>40 4 00 00000</t>
  </si>
  <si>
    <t>41 2 00 00000</t>
  </si>
  <si>
    <t>Сельское хозяйство и рыболовство</t>
  </si>
  <si>
    <t>Мероприятия в области национальной экономики</t>
  </si>
  <si>
    <t>Расходы за счет средств бюджета Октябрьского района на организацию мероприятий при осуществлении деятельности по обращению с животными без владельцев</t>
  </si>
  <si>
    <t>40 3 00 89051</t>
  </si>
  <si>
    <t>40 3 00 00000</t>
  </si>
  <si>
    <t>01 0 04 99990</t>
  </si>
  <si>
    <t>Расходы на проведение диагностики автомобильных дорог</t>
  </si>
  <si>
    <t>Прочие мероприятия органов местного самоуправления</t>
  </si>
  <si>
    <t>Расходы на капитальный ремонт жилого фонда</t>
  </si>
  <si>
    <t>Расходы на обследование технического состояния объектов с целью признания их аварийным</t>
  </si>
  <si>
    <t>40 1 00 89107</t>
  </si>
  <si>
    <t>Муниципальная программа "Инициативные проекты городского поселения Андра на 2022-2024 годы"</t>
  </si>
  <si>
    <t>02 0 00 00000</t>
  </si>
  <si>
    <t>02 0 01 00000</t>
  </si>
  <si>
    <t>Основное мероприятие "Реализация социально значимых инициативных проектов на территории муниципального образования городское поселение Андра"</t>
  </si>
  <si>
    <t>Расходы на реализацию инициативного проекта «Благоустройство общественной территории "Парк "Лесная сказка" мкр. Финский, 22, пгт.Андра» (второй этап)</t>
  </si>
  <si>
    <t>02 0 01 82753</t>
  </si>
  <si>
    <t>02 0 01 92753</t>
  </si>
  <si>
    <t>02 0 01 S2753</t>
  </si>
  <si>
    <t>40 1 00 89102</t>
  </si>
  <si>
    <t>01 0 04 9999</t>
  </si>
  <si>
    <t>к решению Совета депутатов                                   городского поселения Андра                                      от "25" апреля 2023 г.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</si>
</sst>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#,##0.0"/>
    <numFmt numFmtId="166" formatCode="000"/>
    <numFmt numFmtId="167" formatCode="0000000"/>
    <numFmt numFmtId="168" formatCode="#,##0.0;[Red]\-#,##0.0;0.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 Cyr"/>
      <charset val="204"/>
    </font>
    <font>
      <b/>
      <sz val="11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rgb="FFFF000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6" fillId="0" borderId="0"/>
    <xf numFmtId="0" fontId="2" fillId="0" borderId="0"/>
  </cellStyleXfs>
  <cellXfs count="90">
    <xf numFmtId="0" fontId="0" fillId="0" borderId="0" xfId="0"/>
    <xf numFmtId="0" fontId="4" fillId="0" borderId="0" xfId="1" applyFont="1" applyProtection="1">
      <protection hidden="1"/>
    </xf>
    <xf numFmtId="0" fontId="1" fillId="0" borderId="0" xfId="1" applyFont="1"/>
    <xf numFmtId="0" fontId="5" fillId="0" borderId="0" xfId="1" applyFont="1"/>
    <xf numFmtId="165" fontId="1" fillId="0" borderId="0" xfId="1" applyNumberFormat="1" applyFont="1"/>
    <xf numFmtId="0" fontId="3" fillId="0" borderId="0" xfId="1" applyFont="1" applyProtection="1">
      <protection hidden="1"/>
    </xf>
    <xf numFmtId="0" fontId="7" fillId="0" borderId="0" xfId="1" applyFont="1"/>
    <xf numFmtId="0" fontId="6" fillId="0" borderId="0" xfId="1" applyFont="1"/>
    <xf numFmtId="0" fontId="7" fillId="2" borderId="0" xfId="1" applyFont="1" applyFill="1"/>
    <xf numFmtId="0" fontId="6" fillId="2" borderId="0" xfId="1" applyFont="1" applyFill="1"/>
    <xf numFmtId="0" fontId="9" fillId="0" borderId="1" xfId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vertical="center" wrapText="1"/>
      <protection hidden="1"/>
    </xf>
    <xf numFmtId="0" fontId="9" fillId="0" borderId="1" xfId="1" applyFont="1" applyBorder="1" applyAlignment="1" applyProtection="1">
      <alignment vertical="center" wrapText="1"/>
      <protection hidden="1"/>
    </xf>
    <xf numFmtId="0" fontId="12" fillId="0" borderId="1" xfId="0" applyFont="1" applyBorder="1" applyAlignment="1">
      <alignment vertical="center" wrapText="1"/>
    </xf>
    <xf numFmtId="0" fontId="13" fillId="0" borderId="1" xfId="1" applyFont="1" applyBorder="1" applyAlignment="1" applyProtection="1">
      <alignment vertical="center" wrapText="1"/>
      <protection hidden="1"/>
    </xf>
    <xf numFmtId="0" fontId="14" fillId="0" borderId="1" xfId="1" applyFont="1" applyBorder="1" applyAlignment="1" applyProtection="1">
      <alignment vertical="center" wrapText="1"/>
      <protection hidden="1"/>
    </xf>
    <xf numFmtId="0" fontId="8" fillId="0" borderId="1" xfId="1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>
      <alignment vertical="center"/>
    </xf>
    <xf numFmtId="0" fontId="12" fillId="0" borderId="1" xfId="1" applyFont="1" applyBorder="1" applyAlignment="1" applyProtection="1">
      <alignment vertical="center" wrapText="1"/>
      <protection hidden="1"/>
    </xf>
    <xf numFmtId="0" fontId="11" fillId="0" borderId="1" xfId="0" applyFont="1" applyBorder="1" applyAlignment="1">
      <alignment vertical="center" wrapText="1"/>
    </xf>
    <xf numFmtId="0" fontId="3" fillId="0" borderId="0" xfId="1" applyFont="1" applyAlignment="1" applyProtection="1">
      <alignment wrapText="1"/>
      <protection hidden="1"/>
    </xf>
    <xf numFmtId="0" fontId="4" fillId="0" borderId="0" xfId="1" applyFont="1" applyAlignment="1" applyProtection="1">
      <alignment horizontal="right" vertical="center"/>
      <protection hidden="1"/>
    </xf>
    <xf numFmtId="0" fontId="1" fillId="0" borderId="0" xfId="1" applyFont="1" applyAlignment="1">
      <alignment horizontal="right" vertical="center"/>
    </xf>
    <xf numFmtId="165" fontId="1" fillId="0" borderId="0" xfId="1" applyNumberFormat="1" applyFont="1" applyAlignment="1">
      <alignment horizontal="right" vertical="center"/>
    </xf>
    <xf numFmtId="0" fontId="3" fillId="0" borderId="0" xfId="1" applyFont="1" applyAlignment="1" applyProtection="1">
      <alignment horizontal="right" vertical="center"/>
      <protection hidden="1"/>
    </xf>
    <xf numFmtId="165" fontId="5" fillId="0" borderId="0" xfId="1" applyNumberFormat="1" applyFont="1" applyAlignment="1">
      <alignment horizontal="right" vertical="center"/>
    </xf>
    <xf numFmtId="0" fontId="9" fillId="0" borderId="1" xfId="1" applyFont="1" applyBorder="1" applyAlignment="1" applyProtection="1">
      <alignment horizontal="right" vertical="center"/>
      <protection hidden="1"/>
    </xf>
    <xf numFmtId="164" fontId="10" fillId="0" borderId="1" xfId="1" applyNumberFormat="1" applyFont="1" applyBorder="1" applyAlignment="1" applyProtection="1">
      <alignment horizontal="right" vertical="center" wrapText="1"/>
      <protection hidden="1"/>
    </xf>
    <xf numFmtId="164" fontId="10" fillId="0" borderId="1" xfId="1" applyNumberFormat="1" applyFont="1" applyBorder="1" applyAlignment="1" applyProtection="1">
      <alignment horizontal="right" vertical="center"/>
      <protection hidden="1"/>
    </xf>
    <xf numFmtId="167" fontId="10" fillId="0" borderId="1" xfId="1" applyNumberFormat="1" applyFont="1" applyBorder="1" applyAlignment="1" applyProtection="1">
      <alignment horizontal="right" vertical="center"/>
      <protection hidden="1"/>
    </xf>
    <xf numFmtId="166" fontId="10" fillId="0" borderId="1" xfId="1" applyNumberFormat="1" applyFont="1" applyBorder="1" applyAlignment="1" applyProtection="1">
      <alignment horizontal="right" vertical="center" wrapText="1"/>
      <protection hidden="1"/>
    </xf>
    <xf numFmtId="165" fontId="10" fillId="0" borderId="1" xfId="1" applyNumberFormat="1" applyFont="1" applyBorder="1" applyAlignment="1" applyProtection="1">
      <alignment horizontal="right" vertical="center"/>
      <protection hidden="1"/>
    </xf>
    <xf numFmtId="165" fontId="1" fillId="0" borderId="1" xfId="1" applyNumberFormat="1" applyFont="1" applyBorder="1" applyAlignment="1">
      <alignment horizontal="right" vertical="center"/>
    </xf>
    <xf numFmtId="164" fontId="9" fillId="0" borderId="1" xfId="1" applyNumberFormat="1" applyFont="1" applyBorder="1" applyAlignment="1" applyProtection="1">
      <alignment horizontal="right" vertical="center" wrapText="1"/>
      <protection hidden="1"/>
    </xf>
    <xf numFmtId="164" fontId="9" fillId="0" borderId="1" xfId="1" applyNumberFormat="1" applyFont="1" applyBorder="1" applyAlignment="1" applyProtection="1">
      <alignment horizontal="right" vertical="center"/>
      <protection hidden="1"/>
    </xf>
    <xf numFmtId="167" fontId="9" fillId="0" borderId="1" xfId="1" applyNumberFormat="1" applyFont="1" applyBorder="1" applyAlignment="1" applyProtection="1">
      <alignment horizontal="right" vertical="center"/>
      <protection hidden="1"/>
    </xf>
    <xf numFmtId="166" fontId="9" fillId="0" borderId="1" xfId="1" applyNumberFormat="1" applyFont="1" applyBorder="1" applyAlignment="1" applyProtection="1">
      <alignment horizontal="right" vertical="center" wrapText="1"/>
      <protection hidden="1"/>
    </xf>
    <xf numFmtId="165" fontId="9" fillId="0" borderId="1" xfId="1" applyNumberFormat="1" applyFont="1" applyBorder="1" applyAlignment="1" applyProtection="1">
      <alignment horizontal="right" vertical="center"/>
      <protection hidden="1"/>
    </xf>
    <xf numFmtId="164" fontId="13" fillId="0" borderId="1" xfId="1" applyNumberFormat="1" applyFont="1" applyBorder="1" applyAlignment="1" applyProtection="1">
      <alignment horizontal="right" vertical="center" wrapText="1"/>
      <protection hidden="1"/>
    </xf>
    <xf numFmtId="164" fontId="13" fillId="0" borderId="1" xfId="1" applyNumberFormat="1" applyFont="1" applyBorder="1" applyAlignment="1" applyProtection="1">
      <alignment horizontal="right" vertical="center"/>
      <protection hidden="1"/>
    </xf>
    <xf numFmtId="166" fontId="13" fillId="0" borderId="1" xfId="1" applyNumberFormat="1" applyFont="1" applyBorder="1" applyAlignment="1" applyProtection="1">
      <alignment horizontal="right" vertical="center" wrapText="1"/>
      <protection hidden="1"/>
    </xf>
    <xf numFmtId="165" fontId="13" fillId="0" borderId="1" xfId="1" applyNumberFormat="1" applyFont="1" applyBorder="1" applyAlignment="1" applyProtection="1">
      <alignment horizontal="right" vertical="center"/>
      <protection hidden="1"/>
    </xf>
    <xf numFmtId="165" fontId="9" fillId="0" borderId="1" xfId="1" applyNumberFormat="1" applyFont="1" applyBorder="1" applyAlignment="1">
      <alignment horizontal="right" vertical="center"/>
    </xf>
    <xf numFmtId="164" fontId="14" fillId="0" borderId="1" xfId="1" applyNumberFormat="1" applyFont="1" applyBorder="1" applyAlignment="1" applyProtection="1">
      <alignment horizontal="right" vertical="center" wrapText="1"/>
      <protection hidden="1"/>
    </xf>
    <xf numFmtId="165" fontId="14" fillId="0" borderId="1" xfId="1" applyNumberFormat="1" applyFont="1" applyBorder="1" applyAlignment="1" applyProtection="1">
      <alignment horizontal="right" vertical="center"/>
      <protection hidden="1"/>
    </xf>
    <xf numFmtId="167" fontId="1" fillId="0" borderId="1" xfId="1" applyNumberFormat="1" applyFont="1" applyBorder="1" applyAlignment="1" applyProtection="1">
      <alignment horizontal="right" vertical="center"/>
      <protection hidden="1"/>
    </xf>
    <xf numFmtId="164" fontId="14" fillId="0" borderId="1" xfId="1" applyNumberFormat="1" applyFont="1" applyBorder="1" applyAlignment="1" applyProtection="1">
      <alignment horizontal="right" vertical="center"/>
      <protection hidden="1"/>
    </xf>
    <xf numFmtId="167" fontId="14" fillId="0" borderId="1" xfId="1" applyNumberFormat="1" applyFont="1" applyBorder="1" applyAlignment="1" applyProtection="1">
      <alignment horizontal="right" vertical="center"/>
      <protection hidden="1"/>
    </xf>
    <xf numFmtId="166" fontId="14" fillId="0" borderId="1" xfId="1" applyNumberFormat="1" applyFont="1" applyBorder="1" applyAlignment="1" applyProtection="1">
      <alignment horizontal="right" vertical="center" wrapText="1"/>
      <protection hidden="1"/>
    </xf>
    <xf numFmtId="165" fontId="7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 applyProtection="1">
      <alignment horizontal="right" vertical="center"/>
      <protection hidden="1"/>
    </xf>
    <xf numFmtId="165" fontId="8" fillId="0" borderId="1" xfId="1" applyNumberFormat="1" applyFont="1" applyBorder="1" applyAlignment="1">
      <alignment horizontal="right" vertical="center"/>
    </xf>
    <xf numFmtId="165" fontId="10" fillId="0" borderId="1" xfId="1" applyNumberFormat="1" applyFont="1" applyBorder="1" applyAlignment="1">
      <alignment horizontal="right" vertical="center"/>
    </xf>
    <xf numFmtId="165" fontId="1" fillId="0" borderId="1" xfId="1" applyNumberFormat="1" applyFont="1" applyBorder="1" applyAlignment="1">
      <alignment horizontal="center" vertical="center" wrapText="1"/>
    </xf>
    <xf numFmtId="168" fontId="12" fillId="0" borderId="1" xfId="2" applyNumberFormat="1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166" fontId="12" fillId="0" borderId="1" xfId="1" applyNumberFormat="1" applyFont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Border="1" applyAlignment="1" applyProtection="1">
      <alignment vertical="center" wrapText="1"/>
      <protection hidden="1"/>
    </xf>
    <xf numFmtId="165" fontId="9" fillId="0" borderId="0" xfId="1" applyNumberFormat="1" applyFont="1" applyAlignment="1">
      <alignment horizontal="right" vertical="center"/>
    </xf>
    <xf numFmtId="165" fontId="9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 applyProtection="1">
      <alignment vertical="center"/>
      <protection hidden="1"/>
    </xf>
    <xf numFmtId="165" fontId="14" fillId="0" borderId="1" xfId="1" applyNumberFormat="1" applyFont="1" applyBorder="1" applyAlignment="1">
      <alignment horizontal="right" vertical="center"/>
    </xf>
    <xf numFmtId="0" fontId="15" fillId="2" borderId="1" xfId="1" applyFont="1" applyFill="1" applyBorder="1" applyAlignment="1" applyProtection="1">
      <alignment vertical="center" wrapText="1"/>
      <protection hidden="1"/>
    </xf>
    <xf numFmtId="0" fontId="15" fillId="2" borderId="1" xfId="3" applyFont="1" applyFill="1" applyBorder="1" applyAlignment="1">
      <alignment vertical="center" wrapText="1"/>
    </xf>
    <xf numFmtId="166" fontId="17" fillId="0" borderId="1" xfId="1" applyNumberFormat="1" applyFont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wrapText="1"/>
      <protection hidden="1"/>
    </xf>
    <xf numFmtId="0" fontId="14" fillId="0" borderId="1" xfId="1" applyFont="1" applyBorder="1" applyAlignment="1" applyProtection="1">
      <alignment horizontal="left" vertical="center" wrapText="1"/>
      <protection hidden="1"/>
    </xf>
    <xf numFmtId="165" fontId="6" fillId="0" borderId="1" xfId="1" applyNumberFormat="1" applyFont="1" applyBorder="1" applyAlignment="1">
      <alignment horizontal="right" vertical="center"/>
    </xf>
    <xf numFmtId="0" fontId="14" fillId="0" borderId="1" xfId="1" applyFont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vertical="center" wrapText="1"/>
      <protection hidden="1"/>
    </xf>
    <xf numFmtId="0" fontId="12" fillId="2" borderId="1" xfId="3" applyFont="1" applyFill="1" applyBorder="1" applyAlignment="1">
      <alignment vertical="center" wrapText="1"/>
    </xf>
    <xf numFmtId="165" fontId="12" fillId="0" borderId="1" xfId="1" applyNumberFormat="1" applyFont="1" applyBorder="1" applyAlignment="1" applyProtection="1">
      <alignment horizontal="right" vertical="center"/>
      <protection hidden="1"/>
    </xf>
    <xf numFmtId="0" fontId="12" fillId="2" borderId="1" xfId="4" applyFont="1" applyFill="1" applyBorder="1" applyAlignment="1" applyProtection="1">
      <alignment wrapText="1"/>
      <protection hidden="1"/>
    </xf>
    <xf numFmtId="0" fontId="11" fillId="2" borderId="1" xfId="3" applyFont="1" applyFill="1" applyBorder="1" applyAlignment="1">
      <alignment vertical="center"/>
    </xf>
    <xf numFmtId="0" fontId="11" fillId="2" borderId="1" xfId="3" applyFont="1" applyFill="1" applyBorder="1" applyAlignment="1">
      <alignment vertical="center" wrapText="1"/>
    </xf>
    <xf numFmtId="166" fontId="12" fillId="0" borderId="1" xfId="1" applyNumberFormat="1" applyFont="1" applyBorder="1" applyAlignment="1" applyProtection="1">
      <alignment horizontal="right" vertical="center" wrapText="1"/>
      <protection hidden="1"/>
    </xf>
    <xf numFmtId="49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67" fontId="12" fillId="0" borderId="1" xfId="1" applyNumberFormat="1" applyFont="1" applyBorder="1" applyAlignment="1" applyProtection="1">
      <alignment horizontal="right" vertical="center"/>
      <protection hidden="1"/>
    </xf>
    <xf numFmtId="167" fontId="17" fillId="0" borderId="1" xfId="1" applyNumberFormat="1" applyFont="1" applyBorder="1" applyAlignment="1" applyProtection="1">
      <alignment horizontal="right" vertical="center"/>
      <protection hidden="1"/>
    </xf>
    <xf numFmtId="165" fontId="18" fillId="0" borderId="1" xfId="1" applyNumberFormat="1" applyFont="1" applyBorder="1" applyAlignment="1">
      <alignment horizontal="right" vertical="center"/>
    </xf>
    <xf numFmtId="164" fontId="12" fillId="0" borderId="1" xfId="1" applyNumberFormat="1" applyFont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Border="1" applyAlignment="1" applyProtection="1">
      <alignment horizontal="center" vertical="center"/>
      <protection hidden="1"/>
    </xf>
    <xf numFmtId="164" fontId="12" fillId="0" borderId="1" xfId="1" applyNumberFormat="1" applyFont="1" applyBorder="1" applyAlignment="1" applyProtection="1">
      <alignment horizontal="right" vertical="center" wrapText="1"/>
      <protection hidden="1"/>
    </xf>
    <xf numFmtId="164" fontId="12" fillId="0" borderId="1" xfId="1" applyNumberFormat="1" applyFont="1" applyBorder="1" applyAlignment="1" applyProtection="1">
      <alignment horizontal="right" vertic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165" fontId="9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top" wrapText="1"/>
    </xf>
    <xf numFmtId="166" fontId="12" fillId="2" borderId="1" xfId="1" applyNumberFormat="1" applyFont="1" applyFill="1" applyBorder="1" applyAlignment="1" applyProtection="1">
      <alignment horizontal="right" vertical="center" wrapText="1"/>
      <protection hidden="1"/>
    </xf>
  </cellXfs>
  <cellStyles count="5">
    <cellStyle name="Обычный" xfId="0" builtinId="0"/>
    <cellStyle name="Обычный 2" xfId="2"/>
    <cellStyle name="Обычный 2 10" xfId="4"/>
    <cellStyle name="Обычный 5" xfId="3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tabSelected="1" view="pageBreakPreview" zoomScaleNormal="100" zoomScaleSheetLayoutView="100" workbookViewId="0">
      <pane ySplit="5" topLeftCell="A48" activePane="bottomLeft" state="frozen"/>
      <selection pane="bottomLeft" activeCell="G50" sqref="G50"/>
    </sheetView>
  </sheetViews>
  <sheetFormatPr defaultColWidth="8" defaultRowHeight="15" x14ac:dyDescent="0.2"/>
  <cols>
    <col min="1" max="1" width="44.7109375" style="2" customWidth="1"/>
    <col min="2" max="2" width="5.5703125" style="2" customWidth="1"/>
    <col min="3" max="3" width="4.28515625" style="22" customWidth="1"/>
    <col min="4" max="4" width="3.85546875" style="22" customWidth="1"/>
    <col min="5" max="5" width="14.85546875" style="22" customWidth="1"/>
    <col min="6" max="6" width="4.42578125" style="22" customWidth="1"/>
    <col min="7" max="7" width="14.42578125" style="59" customWidth="1"/>
    <col min="8" max="8" width="14.7109375" style="23" customWidth="1"/>
    <col min="9" max="9" width="14.85546875" style="23" customWidth="1"/>
    <col min="10" max="16384" width="8" style="2"/>
  </cols>
  <sheetData>
    <row r="1" spans="1:12" x14ac:dyDescent="0.2">
      <c r="H1" s="87" t="s">
        <v>74</v>
      </c>
      <c r="I1" s="87"/>
    </row>
    <row r="2" spans="1:12" ht="60" customHeight="1" x14ac:dyDescent="0.2">
      <c r="A2" s="1"/>
      <c r="B2" s="1"/>
      <c r="C2" s="21"/>
      <c r="D2" s="21"/>
      <c r="E2" s="21"/>
      <c r="F2" s="21"/>
      <c r="G2" s="88" t="s">
        <v>120</v>
      </c>
      <c r="H2" s="88"/>
      <c r="I2" s="88"/>
    </row>
    <row r="3" spans="1:12" s="3" customFormat="1" ht="47.25" customHeight="1" x14ac:dyDescent="0.25">
      <c r="A3" s="86" t="s">
        <v>88</v>
      </c>
      <c r="B3" s="86"/>
      <c r="C3" s="86"/>
      <c r="D3" s="86"/>
      <c r="E3" s="86"/>
      <c r="F3" s="86"/>
      <c r="G3" s="86"/>
      <c r="H3" s="86"/>
      <c r="I3" s="86"/>
      <c r="J3" s="20"/>
    </row>
    <row r="4" spans="1:12" s="3" customFormat="1" ht="24" customHeight="1" x14ac:dyDescent="0.25">
      <c r="A4" s="5"/>
      <c r="B4" s="5"/>
      <c r="C4" s="24"/>
      <c r="D4" s="24"/>
      <c r="E4" s="24"/>
      <c r="F4" s="24"/>
      <c r="G4" s="59"/>
      <c r="H4" s="25"/>
      <c r="I4" s="23" t="s">
        <v>73</v>
      </c>
    </row>
    <row r="5" spans="1:12" ht="90" customHeight="1" x14ac:dyDescent="0.2">
      <c r="A5" s="10" t="s">
        <v>3</v>
      </c>
      <c r="B5" s="10" t="s">
        <v>62</v>
      </c>
      <c r="C5" s="10" t="s">
        <v>4</v>
      </c>
      <c r="D5" s="10" t="s">
        <v>69</v>
      </c>
      <c r="E5" s="10" t="s">
        <v>70</v>
      </c>
      <c r="F5" s="10" t="s">
        <v>71</v>
      </c>
      <c r="G5" s="60" t="s">
        <v>72</v>
      </c>
      <c r="H5" s="53" t="s">
        <v>60</v>
      </c>
      <c r="I5" s="53" t="s">
        <v>61</v>
      </c>
      <c r="J5" s="4"/>
      <c r="K5" s="4"/>
    </row>
    <row r="6" spans="1:12" ht="12.75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12" ht="27" customHeight="1" x14ac:dyDescent="0.2">
      <c r="A7" s="67" t="s">
        <v>75</v>
      </c>
      <c r="B7" s="69">
        <v>650</v>
      </c>
      <c r="C7" s="26"/>
      <c r="D7" s="26"/>
      <c r="E7" s="26"/>
      <c r="F7" s="26"/>
      <c r="G7" s="44">
        <f>G164</f>
        <v>36056.356</v>
      </c>
      <c r="H7" s="44">
        <f>H164</f>
        <v>420.9</v>
      </c>
      <c r="I7" s="44">
        <f>I164</f>
        <v>420.9</v>
      </c>
    </row>
    <row r="8" spans="1:12" ht="21" customHeight="1" x14ac:dyDescent="0.2">
      <c r="A8" s="15" t="s">
        <v>5</v>
      </c>
      <c r="B8" s="15">
        <v>650</v>
      </c>
      <c r="C8" s="43">
        <v>1</v>
      </c>
      <c r="D8" s="46"/>
      <c r="E8" s="47"/>
      <c r="F8" s="48"/>
      <c r="G8" s="44">
        <f>G9+G15+G29+G35</f>
        <v>8864.6149999999998</v>
      </c>
      <c r="H8" s="44">
        <v>0</v>
      </c>
      <c r="I8" s="44">
        <f>I9+I15+I29+I35</f>
        <v>0</v>
      </c>
    </row>
    <row r="9" spans="1:12" s="6" customFormat="1" ht="44.25" customHeight="1" x14ac:dyDescent="0.2">
      <c r="A9" s="11" t="s">
        <v>6</v>
      </c>
      <c r="B9" s="11">
        <v>650</v>
      </c>
      <c r="C9" s="27">
        <v>1</v>
      </c>
      <c r="D9" s="28">
        <v>2</v>
      </c>
      <c r="E9" s="29"/>
      <c r="F9" s="30"/>
      <c r="G9" s="31">
        <f t="shared" ref="G9" si="0">G12</f>
        <v>1320.4</v>
      </c>
      <c r="H9" s="31">
        <f t="shared" ref="H9:H20" si="1">H10</f>
        <v>0</v>
      </c>
      <c r="I9" s="68">
        <v>0</v>
      </c>
    </row>
    <row r="10" spans="1:12" ht="20.45" customHeight="1" x14ac:dyDescent="0.2">
      <c r="A10" s="17" t="s">
        <v>27</v>
      </c>
      <c r="B10" s="11">
        <v>650</v>
      </c>
      <c r="C10" s="33">
        <v>1</v>
      </c>
      <c r="D10" s="34">
        <v>2</v>
      </c>
      <c r="E10" s="35" t="s">
        <v>32</v>
      </c>
      <c r="F10" s="36"/>
      <c r="G10" s="37">
        <f t="shared" ref="G10:G11" si="2">G9</f>
        <v>1320.4</v>
      </c>
      <c r="H10" s="31">
        <f t="shared" si="1"/>
        <v>0</v>
      </c>
      <c r="I10" s="68">
        <v>0</v>
      </c>
    </row>
    <row r="11" spans="1:12" ht="45.6" customHeight="1" x14ac:dyDescent="0.2">
      <c r="A11" s="13" t="s">
        <v>28</v>
      </c>
      <c r="B11" s="11">
        <v>650</v>
      </c>
      <c r="C11" s="27">
        <v>1</v>
      </c>
      <c r="D11" s="28">
        <v>2</v>
      </c>
      <c r="E11" s="29" t="s">
        <v>33</v>
      </c>
      <c r="F11" s="30"/>
      <c r="G11" s="31">
        <f t="shared" si="2"/>
        <v>1320.4</v>
      </c>
      <c r="H11" s="31">
        <f t="shared" si="1"/>
        <v>0</v>
      </c>
      <c r="I11" s="68">
        <v>0</v>
      </c>
    </row>
    <row r="12" spans="1:12" ht="17.45" customHeight="1" x14ac:dyDescent="0.2">
      <c r="A12" s="18" t="s">
        <v>29</v>
      </c>
      <c r="B12" s="11">
        <v>650</v>
      </c>
      <c r="C12" s="27">
        <v>1</v>
      </c>
      <c r="D12" s="28">
        <v>2</v>
      </c>
      <c r="E12" s="29" t="s">
        <v>34</v>
      </c>
      <c r="F12" s="30"/>
      <c r="G12" s="31">
        <f t="shared" ref="G12:G13" si="3">G13</f>
        <v>1320.4</v>
      </c>
      <c r="H12" s="31">
        <f t="shared" si="1"/>
        <v>0</v>
      </c>
      <c r="I12" s="68">
        <v>0</v>
      </c>
    </row>
    <row r="13" spans="1:12" ht="96" customHeight="1" x14ac:dyDescent="0.2">
      <c r="A13" s="12" t="s">
        <v>15</v>
      </c>
      <c r="B13" s="11">
        <v>650</v>
      </c>
      <c r="C13" s="33">
        <v>1</v>
      </c>
      <c r="D13" s="34">
        <v>2</v>
      </c>
      <c r="E13" s="29" t="s">
        <v>34</v>
      </c>
      <c r="F13" s="36">
        <v>100</v>
      </c>
      <c r="G13" s="37">
        <f t="shared" si="3"/>
        <v>1320.4</v>
      </c>
      <c r="H13" s="31">
        <f t="shared" si="1"/>
        <v>0</v>
      </c>
      <c r="I13" s="68">
        <v>0</v>
      </c>
      <c r="L13" s="2" t="s">
        <v>54</v>
      </c>
    </row>
    <row r="14" spans="1:12" ht="33" customHeight="1" x14ac:dyDescent="0.2">
      <c r="A14" s="12" t="s">
        <v>16</v>
      </c>
      <c r="B14" s="11">
        <v>650</v>
      </c>
      <c r="C14" s="33">
        <v>1</v>
      </c>
      <c r="D14" s="34">
        <v>2</v>
      </c>
      <c r="E14" s="29" t="s">
        <v>34</v>
      </c>
      <c r="F14" s="36">
        <v>120</v>
      </c>
      <c r="G14" s="42">
        <v>1320.4</v>
      </c>
      <c r="H14" s="31">
        <f t="shared" si="1"/>
        <v>0</v>
      </c>
      <c r="I14" s="68">
        <v>0</v>
      </c>
    </row>
    <row r="15" spans="1:12" ht="69" customHeight="1" x14ac:dyDescent="0.2">
      <c r="A15" s="14" t="s">
        <v>7</v>
      </c>
      <c r="B15" s="11">
        <v>650</v>
      </c>
      <c r="C15" s="38">
        <v>1</v>
      </c>
      <c r="D15" s="39">
        <v>4</v>
      </c>
      <c r="E15" s="40"/>
      <c r="F15" s="40"/>
      <c r="G15" s="41">
        <f t="shared" ref="G15" si="4">G16</f>
        <v>6496.1</v>
      </c>
      <c r="H15" s="31">
        <f t="shared" si="1"/>
        <v>0</v>
      </c>
      <c r="I15" s="68">
        <v>0</v>
      </c>
    </row>
    <row r="16" spans="1:12" s="7" customFormat="1" ht="16.899999999999999" customHeight="1" x14ac:dyDescent="0.2">
      <c r="A16" s="17" t="s">
        <v>27</v>
      </c>
      <c r="B16" s="11">
        <v>650</v>
      </c>
      <c r="C16" s="33">
        <v>1</v>
      </c>
      <c r="D16" s="34">
        <v>4</v>
      </c>
      <c r="E16" s="35" t="s">
        <v>32</v>
      </c>
      <c r="F16" s="40"/>
      <c r="G16" s="41">
        <f>G18+G26</f>
        <v>6496.1</v>
      </c>
      <c r="H16" s="31">
        <f t="shared" si="1"/>
        <v>0</v>
      </c>
      <c r="I16" s="68">
        <v>0</v>
      </c>
    </row>
    <row r="17" spans="1:9" ht="43.15" customHeight="1" x14ac:dyDescent="0.2">
      <c r="A17" s="13" t="s">
        <v>28</v>
      </c>
      <c r="B17" s="11">
        <v>650</v>
      </c>
      <c r="C17" s="27">
        <v>1</v>
      </c>
      <c r="D17" s="28">
        <v>4</v>
      </c>
      <c r="E17" s="29" t="s">
        <v>33</v>
      </c>
      <c r="F17" s="40"/>
      <c r="G17" s="41">
        <f t="shared" ref="G17:G19" si="5">G18</f>
        <v>4596.1000000000004</v>
      </c>
      <c r="H17" s="31">
        <f t="shared" si="1"/>
        <v>0</v>
      </c>
      <c r="I17" s="68">
        <v>0</v>
      </c>
    </row>
    <row r="18" spans="1:9" ht="27" customHeight="1" x14ac:dyDescent="0.2">
      <c r="A18" s="13" t="s">
        <v>46</v>
      </c>
      <c r="B18" s="11">
        <v>650</v>
      </c>
      <c r="C18" s="27">
        <v>1</v>
      </c>
      <c r="D18" s="28">
        <v>4</v>
      </c>
      <c r="E18" s="29" t="s">
        <v>35</v>
      </c>
      <c r="F18" s="40"/>
      <c r="G18" s="41">
        <f>G19+G21</f>
        <v>4596.1000000000004</v>
      </c>
      <c r="H18" s="31">
        <f t="shared" si="1"/>
        <v>0</v>
      </c>
      <c r="I18" s="68">
        <v>0</v>
      </c>
    </row>
    <row r="19" spans="1:9" ht="88.5" customHeight="1" x14ac:dyDescent="0.2">
      <c r="A19" s="14" t="s">
        <v>15</v>
      </c>
      <c r="B19" s="11">
        <v>650</v>
      </c>
      <c r="C19" s="27">
        <v>1</v>
      </c>
      <c r="D19" s="28">
        <v>4</v>
      </c>
      <c r="E19" s="29" t="s">
        <v>35</v>
      </c>
      <c r="F19" s="40">
        <v>100</v>
      </c>
      <c r="G19" s="41">
        <f t="shared" si="5"/>
        <v>4501.5</v>
      </c>
      <c r="H19" s="31">
        <f t="shared" si="1"/>
        <v>0</v>
      </c>
      <c r="I19" s="68">
        <v>0</v>
      </c>
    </row>
    <row r="20" spans="1:9" ht="29.45" customHeight="1" x14ac:dyDescent="0.2">
      <c r="A20" s="14" t="s">
        <v>16</v>
      </c>
      <c r="B20" s="11">
        <v>650</v>
      </c>
      <c r="C20" s="38">
        <v>1</v>
      </c>
      <c r="D20" s="39">
        <v>4</v>
      </c>
      <c r="E20" s="29" t="s">
        <v>35</v>
      </c>
      <c r="F20" s="40">
        <v>120</v>
      </c>
      <c r="G20" s="81">
        <v>4501.5</v>
      </c>
      <c r="H20" s="31">
        <f t="shared" si="1"/>
        <v>0</v>
      </c>
      <c r="I20" s="68">
        <v>0</v>
      </c>
    </row>
    <row r="21" spans="1:9" ht="29.45" customHeight="1" x14ac:dyDescent="0.25">
      <c r="A21" s="66" t="s">
        <v>89</v>
      </c>
      <c r="B21" s="11">
        <v>650</v>
      </c>
      <c r="C21" s="38">
        <v>1</v>
      </c>
      <c r="D21" s="39">
        <v>4</v>
      </c>
      <c r="E21" s="29" t="s">
        <v>38</v>
      </c>
      <c r="F21" s="40"/>
      <c r="G21" s="42">
        <f>G23</f>
        <v>94.6</v>
      </c>
      <c r="H21" s="31">
        <f>H23</f>
        <v>0</v>
      </c>
      <c r="I21" s="68">
        <f>I23</f>
        <v>0</v>
      </c>
    </row>
    <row r="22" spans="1:9" ht="29.45" customHeight="1" x14ac:dyDescent="0.25">
      <c r="A22" s="66" t="s">
        <v>53</v>
      </c>
      <c r="B22" s="11">
        <v>650</v>
      </c>
      <c r="C22" s="38">
        <v>1</v>
      </c>
      <c r="D22" s="39">
        <v>4</v>
      </c>
      <c r="E22" s="29" t="s">
        <v>38</v>
      </c>
      <c r="F22" s="40">
        <v>200</v>
      </c>
      <c r="G22" s="42">
        <f>G23</f>
        <v>94.6</v>
      </c>
      <c r="H22" s="31">
        <f>H23</f>
        <v>0</v>
      </c>
      <c r="I22" s="68">
        <f>I24</f>
        <v>0</v>
      </c>
    </row>
    <row r="23" spans="1:9" ht="29.45" customHeight="1" x14ac:dyDescent="0.25">
      <c r="A23" s="66" t="s">
        <v>23</v>
      </c>
      <c r="B23" s="11">
        <v>650</v>
      </c>
      <c r="C23" s="38">
        <v>1</v>
      </c>
      <c r="D23" s="39">
        <v>4</v>
      </c>
      <c r="E23" s="29" t="s">
        <v>38</v>
      </c>
      <c r="F23" s="40">
        <v>240</v>
      </c>
      <c r="G23" s="81">
        <v>94.6</v>
      </c>
      <c r="H23" s="31">
        <v>0</v>
      </c>
      <c r="I23" s="68">
        <v>0</v>
      </c>
    </row>
    <row r="24" spans="1:9" ht="17.25" customHeight="1" x14ac:dyDescent="0.2">
      <c r="A24" s="17" t="s">
        <v>27</v>
      </c>
      <c r="B24" s="11">
        <v>650</v>
      </c>
      <c r="C24" s="38">
        <v>1</v>
      </c>
      <c r="D24" s="39">
        <v>4</v>
      </c>
      <c r="E24" s="29" t="s">
        <v>42</v>
      </c>
      <c r="F24" s="40"/>
      <c r="G24" s="42">
        <f>G25</f>
        <v>1900</v>
      </c>
      <c r="H24" s="31">
        <f>H25</f>
        <v>0</v>
      </c>
      <c r="I24" s="68">
        <v>0</v>
      </c>
    </row>
    <row r="25" spans="1:9" ht="16.149999999999999" customHeight="1" x14ac:dyDescent="0.2">
      <c r="A25" s="12" t="s">
        <v>25</v>
      </c>
      <c r="B25" s="11">
        <v>650</v>
      </c>
      <c r="C25" s="38">
        <v>1</v>
      </c>
      <c r="D25" s="39">
        <v>4</v>
      </c>
      <c r="E25" s="29" t="s">
        <v>42</v>
      </c>
      <c r="F25" s="40"/>
      <c r="G25" s="41">
        <f>G26</f>
        <v>1900</v>
      </c>
      <c r="H25" s="31">
        <f>H26</f>
        <v>0</v>
      </c>
      <c r="I25" s="68">
        <v>0</v>
      </c>
    </row>
    <row r="26" spans="1:9" ht="87" customHeight="1" x14ac:dyDescent="0.2">
      <c r="A26" s="13" t="s">
        <v>76</v>
      </c>
      <c r="B26" s="11">
        <v>650</v>
      </c>
      <c r="C26" s="38">
        <v>1</v>
      </c>
      <c r="D26" s="39">
        <v>4</v>
      </c>
      <c r="E26" s="29" t="s">
        <v>41</v>
      </c>
      <c r="F26" s="40"/>
      <c r="G26" s="41">
        <f t="shared" ref="G26:G27" si="6">G27</f>
        <v>1900</v>
      </c>
      <c r="H26" s="31">
        <f>H27</f>
        <v>0</v>
      </c>
      <c r="I26" s="68">
        <v>0</v>
      </c>
    </row>
    <row r="27" spans="1:9" ht="18" customHeight="1" x14ac:dyDescent="0.2">
      <c r="A27" s="12" t="s">
        <v>14</v>
      </c>
      <c r="B27" s="11">
        <v>650</v>
      </c>
      <c r="C27" s="38">
        <v>1</v>
      </c>
      <c r="D27" s="39">
        <v>4</v>
      </c>
      <c r="E27" s="29" t="s">
        <v>41</v>
      </c>
      <c r="F27" s="40">
        <v>500</v>
      </c>
      <c r="G27" s="41">
        <f t="shared" si="6"/>
        <v>1900</v>
      </c>
      <c r="H27" s="31">
        <f>H28</f>
        <v>0</v>
      </c>
      <c r="I27" s="68">
        <v>0</v>
      </c>
    </row>
    <row r="28" spans="1:9" ht="16.149999999999999" customHeight="1" x14ac:dyDescent="0.2">
      <c r="A28" s="12" t="s">
        <v>26</v>
      </c>
      <c r="B28" s="11">
        <v>650</v>
      </c>
      <c r="C28" s="38">
        <v>1</v>
      </c>
      <c r="D28" s="39">
        <v>4</v>
      </c>
      <c r="E28" s="29" t="s">
        <v>41</v>
      </c>
      <c r="F28" s="40">
        <v>540</v>
      </c>
      <c r="G28" s="42">
        <v>1900</v>
      </c>
      <c r="H28" s="31">
        <v>0</v>
      </c>
      <c r="I28" s="68">
        <v>0</v>
      </c>
    </row>
    <row r="29" spans="1:9" s="6" customFormat="1" x14ac:dyDescent="0.2">
      <c r="A29" s="11" t="s">
        <v>0</v>
      </c>
      <c r="B29" s="11">
        <v>650</v>
      </c>
      <c r="C29" s="27">
        <v>1</v>
      </c>
      <c r="D29" s="28">
        <v>11</v>
      </c>
      <c r="E29" s="48"/>
      <c r="F29" s="48"/>
      <c r="G29" s="52">
        <v>0</v>
      </c>
      <c r="H29" s="31">
        <v>0</v>
      </c>
      <c r="I29" s="68">
        <v>0</v>
      </c>
    </row>
    <row r="30" spans="1:9" x14ac:dyDescent="0.2">
      <c r="A30" s="17" t="s">
        <v>27</v>
      </c>
      <c r="B30" s="11">
        <v>650</v>
      </c>
      <c r="C30" s="33">
        <v>1</v>
      </c>
      <c r="D30" s="34">
        <v>11</v>
      </c>
      <c r="E30" s="35" t="s">
        <v>32</v>
      </c>
      <c r="F30" s="36"/>
      <c r="G30" s="52">
        <v>0</v>
      </c>
      <c r="H30" s="31">
        <v>0</v>
      </c>
      <c r="I30" s="68">
        <v>0</v>
      </c>
    </row>
    <row r="31" spans="1:9" ht="32.25" customHeight="1" x14ac:dyDescent="0.2">
      <c r="A31" s="70" t="s">
        <v>78</v>
      </c>
      <c r="B31" s="11">
        <v>650</v>
      </c>
      <c r="C31" s="33">
        <v>1</v>
      </c>
      <c r="D31" s="34">
        <v>11</v>
      </c>
      <c r="E31" s="35" t="s">
        <v>36</v>
      </c>
      <c r="F31" s="36"/>
      <c r="G31" s="52">
        <v>0</v>
      </c>
      <c r="H31" s="31">
        <v>0</v>
      </c>
      <c r="I31" s="68">
        <v>0</v>
      </c>
    </row>
    <row r="32" spans="1:9" ht="18.75" customHeight="1" x14ac:dyDescent="0.2">
      <c r="A32" s="19" t="s">
        <v>77</v>
      </c>
      <c r="B32" s="11">
        <v>650</v>
      </c>
      <c r="C32" s="33">
        <v>1</v>
      </c>
      <c r="D32" s="34">
        <v>11</v>
      </c>
      <c r="E32" s="35" t="s">
        <v>37</v>
      </c>
      <c r="F32" s="36"/>
      <c r="G32" s="52">
        <v>0</v>
      </c>
      <c r="H32" s="31">
        <v>0</v>
      </c>
      <c r="I32" s="68">
        <v>0</v>
      </c>
    </row>
    <row r="33" spans="1:9" ht="16.899999999999999" customHeight="1" x14ac:dyDescent="0.2">
      <c r="A33" s="12" t="s">
        <v>17</v>
      </c>
      <c r="B33" s="11">
        <v>650</v>
      </c>
      <c r="C33" s="33">
        <v>1</v>
      </c>
      <c r="D33" s="34">
        <v>11</v>
      </c>
      <c r="E33" s="35" t="s">
        <v>37</v>
      </c>
      <c r="F33" s="36">
        <v>800</v>
      </c>
      <c r="G33" s="52">
        <v>0</v>
      </c>
      <c r="H33" s="31">
        <v>0</v>
      </c>
      <c r="I33" s="68">
        <v>0</v>
      </c>
    </row>
    <row r="34" spans="1:9" ht="18" customHeight="1" x14ac:dyDescent="0.2">
      <c r="A34" s="12" t="s">
        <v>18</v>
      </c>
      <c r="B34" s="11">
        <v>650</v>
      </c>
      <c r="C34" s="33">
        <v>1</v>
      </c>
      <c r="D34" s="34">
        <v>11</v>
      </c>
      <c r="E34" s="35" t="s">
        <v>37</v>
      </c>
      <c r="F34" s="36">
        <v>870</v>
      </c>
      <c r="G34" s="52">
        <v>0</v>
      </c>
      <c r="H34" s="31">
        <v>0</v>
      </c>
      <c r="I34" s="68">
        <v>0</v>
      </c>
    </row>
    <row r="35" spans="1:9" s="6" customFormat="1" ht="18" customHeight="1" x14ac:dyDescent="0.2">
      <c r="A35" s="11" t="s">
        <v>12</v>
      </c>
      <c r="B35" s="11">
        <v>650</v>
      </c>
      <c r="C35" s="27">
        <v>1</v>
      </c>
      <c r="D35" s="28">
        <v>13</v>
      </c>
      <c r="E35" s="29"/>
      <c r="F35" s="30"/>
      <c r="G35" s="31">
        <f>G36+G52</f>
        <v>1048.115</v>
      </c>
      <c r="H35" s="31">
        <f t="shared" ref="H35:H44" si="7">H36</f>
        <v>0</v>
      </c>
      <c r="I35" s="68">
        <f t="shared" ref="I35:I44" si="8">I36</f>
        <v>0</v>
      </c>
    </row>
    <row r="36" spans="1:9" ht="17.45" customHeight="1" x14ac:dyDescent="0.2">
      <c r="A36" s="17" t="s">
        <v>27</v>
      </c>
      <c r="B36" s="11">
        <v>650</v>
      </c>
      <c r="C36" s="33">
        <v>1</v>
      </c>
      <c r="D36" s="34">
        <v>13</v>
      </c>
      <c r="E36" s="35" t="s">
        <v>32</v>
      </c>
      <c r="F36" s="36"/>
      <c r="G36" s="37">
        <f t="shared" ref="G36" si="9">G37</f>
        <v>1024.5039999999999</v>
      </c>
      <c r="H36" s="31">
        <f t="shared" si="7"/>
        <v>0</v>
      </c>
      <c r="I36" s="32">
        <f t="shared" si="8"/>
        <v>0</v>
      </c>
    </row>
    <row r="37" spans="1:9" ht="45.6" customHeight="1" x14ac:dyDescent="0.2">
      <c r="A37" s="13" t="s">
        <v>28</v>
      </c>
      <c r="B37" s="11">
        <v>650</v>
      </c>
      <c r="C37" s="33">
        <v>1</v>
      </c>
      <c r="D37" s="34">
        <v>13</v>
      </c>
      <c r="E37" s="29" t="s">
        <v>33</v>
      </c>
      <c r="F37" s="36"/>
      <c r="G37" s="37">
        <f>G43+G38</f>
        <v>1024.5039999999999</v>
      </c>
      <c r="H37" s="31">
        <f t="shared" si="7"/>
        <v>0</v>
      </c>
      <c r="I37" s="32">
        <f t="shared" si="8"/>
        <v>0</v>
      </c>
    </row>
    <row r="38" spans="1:9" ht="28.9" customHeight="1" x14ac:dyDescent="0.2">
      <c r="A38" s="13" t="s">
        <v>50</v>
      </c>
      <c r="B38" s="11">
        <v>650</v>
      </c>
      <c r="C38" s="33">
        <v>1</v>
      </c>
      <c r="D38" s="34">
        <v>13</v>
      </c>
      <c r="E38" s="29" t="s">
        <v>38</v>
      </c>
      <c r="F38" s="36"/>
      <c r="G38" s="37">
        <f t="shared" ref="G38" si="10">G40+G42</f>
        <v>232.42499999999998</v>
      </c>
      <c r="H38" s="31">
        <f t="shared" si="7"/>
        <v>0</v>
      </c>
      <c r="I38" s="32">
        <f t="shared" si="8"/>
        <v>0</v>
      </c>
    </row>
    <row r="39" spans="1:9" ht="30" customHeight="1" x14ac:dyDescent="0.2">
      <c r="A39" s="12" t="s">
        <v>49</v>
      </c>
      <c r="B39" s="11">
        <v>650</v>
      </c>
      <c r="C39" s="33">
        <v>1</v>
      </c>
      <c r="D39" s="34">
        <v>13</v>
      </c>
      <c r="E39" s="29" t="s">
        <v>38</v>
      </c>
      <c r="F39" s="36">
        <v>200</v>
      </c>
      <c r="G39" s="37">
        <f t="shared" ref="G39" si="11">G40</f>
        <v>216.91499999999999</v>
      </c>
      <c r="H39" s="31">
        <f t="shared" si="7"/>
        <v>0</v>
      </c>
      <c r="I39" s="32">
        <f t="shared" si="8"/>
        <v>0</v>
      </c>
    </row>
    <row r="40" spans="1:9" ht="44.25" customHeight="1" x14ac:dyDescent="0.2">
      <c r="A40" s="12" t="s">
        <v>23</v>
      </c>
      <c r="B40" s="11">
        <v>650</v>
      </c>
      <c r="C40" s="33">
        <v>1</v>
      </c>
      <c r="D40" s="34">
        <v>13</v>
      </c>
      <c r="E40" s="29" t="s">
        <v>38</v>
      </c>
      <c r="F40" s="36">
        <v>240</v>
      </c>
      <c r="G40" s="42">
        <v>216.91499999999999</v>
      </c>
      <c r="H40" s="31">
        <f t="shared" si="7"/>
        <v>0</v>
      </c>
      <c r="I40" s="32">
        <f t="shared" si="8"/>
        <v>0</v>
      </c>
    </row>
    <row r="41" spans="1:9" ht="16.149999999999999" customHeight="1" x14ac:dyDescent="0.2">
      <c r="A41" s="12" t="s">
        <v>17</v>
      </c>
      <c r="B41" s="11">
        <v>650</v>
      </c>
      <c r="C41" s="33">
        <v>1</v>
      </c>
      <c r="D41" s="34">
        <v>13</v>
      </c>
      <c r="E41" s="29" t="s">
        <v>38</v>
      </c>
      <c r="F41" s="36">
        <v>800</v>
      </c>
      <c r="G41" s="37">
        <f t="shared" ref="G41" si="12">G42</f>
        <v>15.51</v>
      </c>
      <c r="H41" s="31">
        <f t="shared" si="7"/>
        <v>0</v>
      </c>
      <c r="I41" s="32">
        <f t="shared" si="8"/>
        <v>0</v>
      </c>
    </row>
    <row r="42" spans="1:9" ht="15.75" customHeight="1" x14ac:dyDescent="0.2">
      <c r="A42" s="12" t="s">
        <v>24</v>
      </c>
      <c r="B42" s="11">
        <v>650</v>
      </c>
      <c r="C42" s="33">
        <v>1</v>
      </c>
      <c r="D42" s="34">
        <v>13</v>
      </c>
      <c r="E42" s="29" t="s">
        <v>38</v>
      </c>
      <c r="F42" s="36">
        <v>850</v>
      </c>
      <c r="G42" s="42">
        <v>15.51</v>
      </c>
      <c r="H42" s="31">
        <f t="shared" si="7"/>
        <v>0</v>
      </c>
      <c r="I42" s="32">
        <f t="shared" si="8"/>
        <v>0</v>
      </c>
    </row>
    <row r="43" spans="1:9" ht="14.25" customHeight="1" x14ac:dyDescent="0.2">
      <c r="A43" s="13" t="s">
        <v>39</v>
      </c>
      <c r="B43" s="11">
        <v>650</v>
      </c>
      <c r="C43" s="33">
        <v>1</v>
      </c>
      <c r="D43" s="34">
        <v>13</v>
      </c>
      <c r="E43" s="35" t="s">
        <v>40</v>
      </c>
      <c r="F43" s="36"/>
      <c r="G43" s="37">
        <f>G45+G47+G48</f>
        <v>792.07899999999995</v>
      </c>
      <c r="H43" s="31">
        <f t="shared" si="7"/>
        <v>0</v>
      </c>
      <c r="I43" s="32">
        <f t="shared" si="8"/>
        <v>0</v>
      </c>
    </row>
    <row r="44" spans="1:9" ht="28.9" customHeight="1" x14ac:dyDescent="0.2">
      <c r="A44" s="12" t="s">
        <v>49</v>
      </c>
      <c r="B44" s="11">
        <v>650</v>
      </c>
      <c r="C44" s="33">
        <v>1</v>
      </c>
      <c r="D44" s="34">
        <v>13</v>
      </c>
      <c r="E44" s="35" t="s">
        <v>40</v>
      </c>
      <c r="F44" s="36">
        <v>200</v>
      </c>
      <c r="G44" s="37">
        <f t="shared" ref="G44" si="13">G45</f>
        <v>441.71199999999999</v>
      </c>
      <c r="H44" s="31">
        <f t="shared" si="7"/>
        <v>0</v>
      </c>
      <c r="I44" s="32">
        <f t="shared" si="8"/>
        <v>0</v>
      </c>
    </row>
    <row r="45" spans="1:9" ht="45" customHeight="1" x14ac:dyDescent="0.2">
      <c r="A45" s="12" t="s">
        <v>23</v>
      </c>
      <c r="B45" s="11">
        <v>650</v>
      </c>
      <c r="C45" s="33">
        <v>1</v>
      </c>
      <c r="D45" s="34">
        <v>13</v>
      </c>
      <c r="E45" s="35" t="s">
        <v>40</v>
      </c>
      <c r="F45" s="36">
        <v>240</v>
      </c>
      <c r="G45" s="42">
        <v>441.71199999999999</v>
      </c>
      <c r="H45" s="31">
        <v>0</v>
      </c>
      <c r="I45" s="32">
        <f t="shared" ref="I45:I54" si="14">I46</f>
        <v>0</v>
      </c>
    </row>
    <row r="46" spans="1:9" ht="30.6" customHeight="1" x14ac:dyDescent="0.2">
      <c r="A46" s="12" t="s">
        <v>51</v>
      </c>
      <c r="B46" s="11">
        <v>650</v>
      </c>
      <c r="C46" s="33">
        <v>1</v>
      </c>
      <c r="D46" s="34">
        <v>13</v>
      </c>
      <c r="E46" s="35" t="s">
        <v>40</v>
      </c>
      <c r="F46" s="36">
        <v>300</v>
      </c>
      <c r="G46" s="37">
        <f t="shared" ref="G46" si="15">G47</f>
        <v>20.117999999999999</v>
      </c>
      <c r="H46" s="31">
        <f>H47</f>
        <v>0</v>
      </c>
      <c r="I46" s="32">
        <f t="shared" si="14"/>
        <v>0</v>
      </c>
    </row>
    <row r="47" spans="1:9" ht="14.25" customHeight="1" x14ac:dyDescent="0.2">
      <c r="A47" s="12" t="s">
        <v>52</v>
      </c>
      <c r="B47" s="11">
        <v>650</v>
      </c>
      <c r="C47" s="33">
        <v>1</v>
      </c>
      <c r="D47" s="34">
        <v>13</v>
      </c>
      <c r="E47" s="35" t="s">
        <v>40</v>
      </c>
      <c r="F47" s="36">
        <v>360</v>
      </c>
      <c r="G47" s="42">
        <v>20.117999999999999</v>
      </c>
      <c r="H47" s="31">
        <v>0</v>
      </c>
      <c r="I47" s="32">
        <f t="shared" si="14"/>
        <v>0</v>
      </c>
    </row>
    <row r="48" spans="1:9" s="6" customFormat="1" ht="17.25" customHeight="1" x14ac:dyDescent="0.2">
      <c r="A48" s="12" t="s">
        <v>17</v>
      </c>
      <c r="B48" s="11">
        <v>650</v>
      </c>
      <c r="C48" s="33">
        <v>1</v>
      </c>
      <c r="D48" s="34">
        <v>13</v>
      </c>
      <c r="E48" s="35" t="s">
        <v>40</v>
      </c>
      <c r="F48" s="36">
        <v>800</v>
      </c>
      <c r="G48" s="37">
        <f>G49+G50</f>
        <v>330.24900000000002</v>
      </c>
      <c r="H48" s="31">
        <v>0</v>
      </c>
      <c r="I48" s="32">
        <f>I50</f>
        <v>0</v>
      </c>
    </row>
    <row r="49" spans="1:9" s="6" customFormat="1" ht="17.25" customHeight="1" x14ac:dyDescent="0.2">
      <c r="A49" s="12" t="s">
        <v>90</v>
      </c>
      <c r="B49" s="11">
        <v>650</v>
      </c>
      <c r="C49" s="33">
        <v>1</v>
      </c>
      <c r="D49" s="34">
        <v>13</v>
      </c>
      <c r="E49" s="35" t="s">
        <v>40</v>
      </c>
      <c r="F49" s="36">
        <v>830</v>
      </c>
      <c r="G49" s="37">
        <v>204.749</v>
      </c>
      <c r="H49" s="31">
        <v>0</v>
      </c>
      <c r="I49" s="32">
        <v>0</v>
      </c>
    </row>
    <row r="50" spans="1:9" s="6" customFormat="1" ht="17.25" customHeight="1" x14ac:dyDescent="0.2">
      <c r="A50" s="12" t="s">
        <v>24</v>
      </c>
      <c r="B50" s="11">
        <v>650</v>
      </c>
      <c r="C50" s="33">
        <v>1</v>
      </c>
      <c r="D50" s="34">
        <v>13</v>
      </c>
      <c r="E50" s="35" t="s">
        <v>40</v>
      </c>
      <c r="F50" s="36">
        <v>850</v>
      </c>
      <c r="G50" s="52">
        <v>125.5</v>
      </c>
      <c r="H50" s="31">
        <f t="shared" ref="H50:H54" si="16">H51</f>
        <v>0</v>
      </c>
      <c r="I50" s="32">
        <f t="shared" si="14"/>
        <v>0</v>
      </c>
    </row>
    <row r="51" spans="1:9" s="6" customFormat="1" ht="17.25" customHeight="1" x14ac:dyDescent="0.2">
      <c r="A51" s="12" t="s">
        <v>27</v>
      </c>
      <c r="B51" s="11">
        <v>650</v>
      </c>
      <c r="C51" s="33">
        <v>1</v>
      </c>
      <c r="D51" s="34">
        <v>13</v>
      </c>
      <c r="E51" s="35" t="s">
        <v>63</v>
      </c>
      <c r="F51" s="36"/>
      <c r="G51" s="52">
        <f>G52</f>
        <v>23.611000000000001</v>
      </c>
      <c r="H51" s="31">
        <f t="shared" si="16"/>
        <v>0</v>
      </c>
      <c r="I51" s="32">
        <f t="shared" si="14"/>
        <v>0</v>
      </c>
    </row>
    <row r="52" spans="1:9" s="6" customFormat="1" ht="21" customHeight="1" x14ac:dyDescent="0.2">
      <c r="A52" s="12" t="s">
        <v>25</v>
      </c>
      <c r="B52" s="11">
        <v>650</v>
      </c>
      <c r="C52" s="38">
        <v>1</v>
      </c>
      <c r="D52" s="39">
        <v>13</v>
      </c>
      <c r="E52" s="29" t="s">
        <v>42</v>
      </c>
      <c r="F52" s="40"/>
      <c r="G52" s="52">
        <f>G53</f>
        <v>23.611000000000001</v>
      </c>
      <c r="H52" s="31">
        <f t="shared" si="16"/>
        <v>0</v>
      </c>
      <c r="I52" s="32">
        <f t="shared" si="14"/>
        <v>0</v>
      </c>
    </row>
    <row r="53" spans="1:9" s="6" customFormat="1" ht="75.75" customHeight="1" x14ac:dyDescent="0.2">
      <c r="A53" s="13" t="s">
        <v>76</v>
      </c>
      <c r="B53" s="11">
        <v>650</v>
      </c>
      <c r="C53" s="38">
        <v>1</v>
      </c>
      <c r="D53" s="39">
        <v>13</v>
      </c>
      <c r="E53" s="29" t="s">
        <v>41</v>
      </c>
      <c r="F53" s="40"/>
      <c r="G53" s="52">
        <f t="shared" ref="G53:G54" si="17">G54</f>
        <v>23.611000000000001</v>
      </c>
      <c r="H53" s="31">
        <f t="shared" si="16"/>
        <v>0</v>
      </c>
      <c r="I53" s="32">
        <f t="shared" si="14"/>
        <v>0</v>
      </c>
    </row>
    <row r="54" spans="1:9" s="6" customFormat="1" ht="15" customHeight="1" x14ac:dyDescent="0.2">
      <c r="A54" s="12" t="s">
        <v>14</v>
      </c>
      <c r="B54" s="11">
        <v>650</v>
      </c>
      <c r="C54" s="38">
        <v>1</v>
      </c>
      <c r="D54" s="39">
        <v>13</v>
      </c>
      <c r="E54" s="29" t="s">
        <v>41</v>
      </c>
      <c r="F54" s="40">
        <v>500</v>
      </c>
      <c r="G54" s="52">
        <f t="shared" si="17"/>
        <v>23.611000000000001</v>
      </c>
      <c r="H54" s="31">
        <f t="shared" si="16"/>
        <v>0</v>
      </c>
      <c r="I54" s="32">
        <f t="shared" si="14"/>
        <v>0</v>
      </c>
    </row>
    <row r="55" spans="1:9" s="6" customFormat="1" ht="17.25" customHeight="1" x14ac:dyDescent="0.2">
      <c r="A55" s="12" t="s">
        <v>26</v>
      </c>
      <c r="B55" s="11">
        <v>650</v>
      </c>
      <c r="C55" s="38">
        <v>1</v>
      </c>
      <c r="D55" s="39">
        <v>13</v>
      </c>
      <c r="E55" s="29" t="s">
        <v>41</v>
      </c>
      <c r="F55" s="40">
        <v>540</v>
      </c>
      <c r="G55" s="52">
        <v>23.611000000000001</v>
      </c>
      <c r="H55" s="31">
        <v>0</v>
      </c>
      <c r="I55" s="32">
        <v>0</v>
      </c>
    </row>
    <row r="56" spans="1:9" s="6" customFormat="1" ht="18" customHeight="1" x14ac:dyDescent="0.2">
      <c r="A56" s="15" t="s">
        <v>47</v>
      </c>
      <c r="B56" s="15">
        <v>650</v>
      </c>
      <c r="C56" s="43">
        <v>2</v>
      </c>
      <c r="D56" s="28"/>
      <c r="E56" s="35"/>
      <c r="F56" s="36"/>
      <c r="G56" s="44">
        <f t="shared" ref="G56:I56" si="18">G58</f>
        <v>430.5</v>
      </c>
      <c r="H56" s="44">
        <f t="shared" si="18"/>
        <v>420.9</v>
      </c>
      <c r="I56" s="44">
        <f t="shared" si="18"/>
        <v>420.9</v>
      </c>
    </row>
    <row r="57" spans="1:9" s="6" customFormat="1" ht="18" customHeight="1" x14ac:dyDescent="0.2">
      <c r="A57" s="11" t="s">
        <v>48</v>
      </c>
      <c r="B57" s="11">
        <v>650</v>
      </c>
      <c r="C57" s="27">
        <v>2</v>
      </c>
      <c r="D57" s="28">
        <v>3</v>
      </c>
      <c r="E57" s="45"/>
      <c r="F57" s="36"/>
      <c r="G57" s="31">
        <f t="shared" ref="G57:I57" si="19">G58</f>
        <v>430.5</v>
      </c>
      <c r="H57" s="31">
        <f t="shared" si="19"/>
        <v>420.9</v>
      </c>
      <c r="I57" s="31">
        <f t="shared" si="19"/>
        <v>420.9</v>
      </c>
    </row>
    <row r="58" spans="1:9" s="6" customFormat="1" ht="17.25" customHeight="1" x14ac:dyDescent="0.2">
      <c r="A58" s="75" t="s">
        <v>27</v>
      </c>
      <c r="B58" s="11">
        <v>650</v>
      </c>
      <c r="C58" s="27">
        <v>2</v>
      </c>
      <c r="D58" s="28">
        <v>3</v>
      </c>
      <c r="E58" s="45" t="s">
        <v>32</v>
      </c>
      <c r="F58" s="36"/>
      <c r="G58" s="31">
        <f>G59+G63</f>
        <v>430.5</v>
      </c>
      <c r="H58" s="31">
        <f t="shared" ref="G58:I59" si="20">H59</f>
        <v>420.9</v>
      </c>
      <c r="I58" s="31">
        <f t="shared" si="20"/>
        <v>420.9</v>
      </c>
    </row>
    <row r="59" spans="1:9" s="8" customFormat="1" ht="39.75" customHeight="1" x14ac:dyDescent="0.2">
      <c r="A59" s="75" t="s">
        <v>96</v>
      </c>
      <c r="B59" s="11">
        <v>650</v>
      </c>
      <c r="C59" s="27">
        <v>2</v>
      </c>
      <c r="D59" s="28">
        <v>3</v>
      </c>
      <c r="E59" s="45" t="s">
        <v>97</v>
      </c>
      <c r="F59" s="36"/>
      <c r="G59" s="31">
        <f t="shared" si="20"/>
        <v>420.9</v>
      </c>
      <c r="H59" s="31">
        <f t="shared" si="20"/>
        <v>420.9</v>
      </c>
      <c r="I59" s="31">
        <f t="shared" si="20"/>
        <v>420.9</v>
      </c>
    </row>
    <row r="60" spans="1:9" s="8" customFormat="1" ht="48.75" customHeight="1" x14ac:dyDescent="0.2">
      <c r="A60" s="75" t="s">
        <v>92</v>
      </c>
      <c r="B60" s="11">
        <v>650</v>
      </c>
      <c r="C60" s="27">
        <v>2</v>
      </c>
      <c r="D60" s="28">
        <v>3</v>
      </c>
      <c r="E60" s="45" t="s">
        <v>91</v>
      </c>
      <c r="F60" s="36"/>
      <c r="G60" s="31">
        <f>G61</f>
        <v>420.9</v>
      </c>
      <c r="H60" s="31">
        <f t="shared" ref="H60:I60" si="21">H61+H63</f>
        <v>420.9</v>
      </c>
      <c r="I60" s="31">
        <f t="shared" si="21"/>
        <v>420.9</v>
      </c>
    </row>
    <row r="61" spans="1:9" s="6" customFormat="1" ht="69" customHeight="1" x14ac:dyDescent="0.2">
      <c r="A61" s="63" t="s">
        <v>15</v>
      </c>
      <c r="B61" s="11">
        <v>650</v>
      </c>
      <c r="C61" s="27">
        <v>2</v>
      </c>
      <c r="D61" s="28">
        <v>3</v>
      </c>
      <c r="E61" s="45" t="str">
        <f>E62</f>
        <v>40 4 00 51180</v>
      </c>
      <c r="F61" s="36">
        <v>100</v>
      </c>
      <c r="G61" s="31">
        <f t="shared" ref="G61:I61" si="22">G62</f>
        <v>420.9</v>
      </c>
      <c r="H61" s="31">
        <f t="shared" si="22"/>
        <v>420.9</v>
      </c>
      <c r="I61" s="31">
        <f t="shared" si="22"/>
        <v>420.9</v>
      </c>
    </row>
    <row r="62" spans="1:9" s="6" customFormat="1" ht="31.5" customHeight="1" x14ac:dyDescent="0.2">
      <c r="A62" s="64" t="s">
        <v>20</v>
      </c>
      <c r="B62" s="11">
        <v>650</v>
      </c>
      <c r="C62" s="27">
        <v>2</v>
      </c>
      <c r="D62" s="28">
        <v>3</v>
      </c>
      <c r="E62" s="45" t="s">
        <v>91</v>
      </c>
      <c r="F62" s="36">
        <v>120</v>
      </c>
      <c r="G62" s="31">
        <v>420.9</v>
      </c>
      <c r="H62" s="31">
        <f>G62</f>
        <v>420.9</v>
      </c>
      <c r="I62" s="31">
        <f>H62</f>
        <v>420.9</v>
      </c>
    </row>
    <row r="63" spans="1:9" s="6" customFormat="1" ht="21" customHeight="1" x14ac:dyDescent="0.25">
      <c r="A63" s="66" t="s">
        <v>27</v>
      </c>
      <c r="B63" s="11">
        <v>650</v>
      </c>
      <c r="C63" s="27">
        <v>2</v>
      </c>
      <c r="D63" s="28">
        <v>3</v>
      </c>
      <c r="E63" s="45" t="s">
        <v>63</v>
      </c>
      <c r="F63" s="36"/>
      <c r="G63" s="31">
        <f t="shared" ref="G63:I66" si="23">G64</f>
        <v>9.6</v>
      </c>
      <c r="H63" s="31">
        <f t="shared" si="23"/>
        <v>0</v>
      </c>
      <c r="I63" s="31">
        <f t="shared" si="23"/>
        <v>0</v>
      </c>
    </row>
    <row r="64" spans="1:9" s="6" customFormat="1" ht="33.75" customHeight="1" x14ac:dyDescent="0.25">
      <c r="A64" s="66" t="s">
        <v>93</v>
      </c>
      <c r="B64" s="11">
        <v>650</v>
      </c>
      <c r="C64" s="27">
        <v>2</v>
      </c>
      <c r="D64" s="28">
        <v>3</v>
      </c>
      <c r="E64" s="45" t="s">
        <v>98</v>
      </c>
      <c r="F64" s="36"/>
      <c r="G64" s="31">
        <f t="shared" si="23"/>
        <v>9.6</v>
      </c>
      <c r="H64" s="31">
        <f t="shared" si="23"/>
        <v>0</v>
      </c>
      <c r="I64" s="31">
        <f t="shared" si="23"/>
        <v>0</v>
      </c>
    </row>
    <row r="65" spans="1:9" s="6" customFormat="1" ht="111" customHeight="1" x14ac:dyDescent="0.25">
      <c r="A65" s="66" t="s">
        <v>94</v>
      </c>
      <c r="B65" s="11">
        <v>650</v>
      </c>
      <c r="C65" s="27">
        <v>2</v>
      </c>
      <c r="D65" s="28">
        <v>3</v>
      </c>
      <c r="E65" s="45" t="s">
        <v>95</v>
      </c>
      <c r="F65" s="36"/>
      <c r="G65" s="31">
        <f t="shared" si="23"/>
        <v>9.6</v>
      </c>
      <c r="H65" s="31">
        <f t="shared" si="23"/>
        <v>0</v>
      </c>
      <c r="I65" s="31">
        <f t="shared" si="23"/>
        <v>0</v>
      </c>
    </row>
    <row r="66" spans="1:9" s="6" customFormat="1" ht="36.75" customHeight="1" x14ac:dyDescent="0.2">
      <c r="A66" s="71" t="s">
        <v>49</v>
      </c>
      <c r="B66" s="11">
        <v>650</v>
      </c>
      <c r="C66" s="27">
        <v>2</v>
      </c>
      <c r="D66" s="28">
        <v>3</v>
      </c>
      <c r="E66" s="45" t="s">
        <v>95</v>
      </c>
      <c r="F66" s="36">
        <v>200</v>
      </c>
      <c r="G66" s="31">
        <f t="shared" si="23"/>
        <v>9.6</v>
      </c>
      <c r="H66" s="31">
        <f t="shared" si="23"/>
        <v>0</v>
      </c>
      <c r="I66" s="31">
        <f t="shared" si="23"/>
        <v>0</v>
      </c>
    </row>
    <row r="67" spans="1:9" s="6" customFormat="1" ht="47.25" customHeight="1" x14ac:dyDescent="0.2">
      <c r="A67" s="71" t="s">
        <v>23</v>
      </c>
      <c r="B67" s="11">
        <v>650</v>
      </c>
      <c r="C67" s="27">
        <v>2</v>
      </c>
      <c r="D67" s="28">
        <v>3</v>
      </c>
      <c r="E67" s="45" t="s">
        <v>95</v>
      </c>
      <c r="F67" s="36">
        <v>240</v>
      </c>
      <c r="G67" s="31">
        <v>9.6</v>
      </c>
      <c r="H67" s="31">
        <v>0</v>
      </c>
      <c r="I67" s="31">
        <v>0</v>
      </c>
    </row>
    <row r="68" spans="1:9" ht="28.9" customHeight="1" x14ac:dyDescent="0.2">
      <c r="A68" s="15" t="s">
        <v>31</v>
      </c>
      <c r="B68" s="15">
        <v>650</v>
      </c>
      <c r="C68" s="43">
        <v>3</v>
      </c>
      <c r="D68" s="46"/>
      <c r="E68" s="47"/>
      <c r="F68" s="48"/>
      <c r="G68" s="44">
        <f>G69</f>
        <v>54.1</v>
      </c>
      <c r="H68" s="49">
        <f>H69</f>
        <v>0</v>
      </c>
      <c r="I68" s="49">
        <f>H68</f>
        <v>0</v>
      </c>
    </row>
    <row r="69" spans="1:9" ht="51.75" customHeight="1" x14ac:dyDescent="0.2">
      <c r="A69" s="71" t="s">
        <v>64</v>
      </c>
      <c r="B69" s="11">
        <v>650</v>
      </c>
      <c r="C69" s="33">
        <v>3</v>
      </c>
      <c r="D69" s="34">
        <v>10</v>
      </c>
      <c r="E69" s="35" t="s">
        <v>63</v>
      </c>
      <c r="F69" s="36"/>
      <c r="G69" s="31">
        <f t="shared" ref="G69:G73" si="24">G70</f>
        <v>54.1</v>
      </c>
      <c r="H69" s="32">
        <f>H70</f>
        <v>0</v>
      </c>
      <c r="I69" s="32">
        <f t="shared" ref="I69:I73" si="25">I70</f>
        <v>0</v>
      </c>
    </row>
    <row r="70" spans="1:9" ht="20.25" customHeight="1" x14ac:dyDescent="0.2">
      <c r="A70" s="70" t="s">
        <v>27</v>
      </c>
      <c r="B70" s="11">
        <v>650</v>
      </c>
      <c r="C70" s="33">
        <v>3</v>
      </c>
      <c r="D70" s="34">
        <v>10</v>
      </c>
      <c r="E70" s="35" t="s">
        <v>42</v>
      </c>
      <c r="F70" s="36"/>
      <c r="G70" s="31">
        <f t="shared" si="24"/>
        <v>54.1</v>
      </c>
      <c r="H70" s="32">
        <f>H71</f>
        <v>0</v>
      </c>
      <c r="I70" s="32">
        <f t="shared" si="25"/>
        <v>0</v>
      </c>
    </row>
    <row r="71" spans="1:9" ht="20.25" customHeight="1" x14ac:dyDescent="0.2">
      <c r="A71" s="70" t="s">
        <v>14</v>
      </c>
      <c r="B71" s="11">
        <v>650</v>
      </c>
      <c r="C71" s="33">
        <v>3</v>
      </c>
      <c r="D71" s="34">
        <v>10</v>
      </c>
      <c r="E71" s="35" t="s">
        <v>43</v>
      </c>
      <c r="F71" s="36"/>
      <c r="G71" s="31">
        <f t="shared" si="24"/>
        <v>54.1</v>
      </c>
      <c r="H71" s="32">
        <f>H72</f>
        <v>0</v>
      </c>
      <c r="I71" s="32">
        <f t="shared" si="25"/>
        <v>0</v>
      </c>
    </row>
    <row r="72" spans="1:9" ht="71.25" customHeight="1" x14ac:dyDescent="0.2">
      <c r="A72" s="13" t="s">
        <v>76</v>
      </c>
      <c r="B72" s="11">
        <v>650</v>
      </c>
      <c r="C72" s="33">
        <v>3</v>
      </c>
      <c r="D72" s="34">
        <v>10</v>
      </c>
      <c r="E72" s="35" t="s">
        <v>41</v>
      </c>
      <c r="F72" s="36"/>
      <c r="G72" s="31">
        <f t="shared" si="24"/>
        <v>54.1</v>
      </c>
      <c r="H72" s="32">
        <f>H73</f>
        <v>0</v>
      </c>
      <c r="I72" s="32">
        <f t="shared" si="25"/>
        <v>0</v>
      </c>
    </row>
    <row r="73" spans="1:9" ht="20.25" customHeight="1" x14ac:dyDescent="0.2">
      <c r="A73" s="70" t="s">
        <v>14</v>
      </c>
      <c r="B73" s="11">
        <v>650</v>
      </c>
      <c r="C73" s="33">
        <v>3</v>
      </c>
      <c r="D73" s="34">
        <v>10</v>
      </c>
      <c r="E73" s="35" t="s">
        <v>41</v>
      </c>
      <c r="F73" s="36">
        <v>500</v>
      </c>
      <c r="G73" s="31">
        <f t="shared" si="24"/>
        <v>54.1</v>
      </c>
      <c r="H73" s="32">
        <f>H74</f>
        <v>0</v>
      </c>
      <c r="I73" s="32">
        <f t="shared" si="25"/>
        <v>0</v>
      </c>
    </row>
    <row r="74" spans="1:9" ht="22.5" customHeight="1" x14ac:dyDescent="0.2">
      <c r="A74" s="70" t="s">
        <v>26</v>
      </c>
      <c r="B74" s="11">
        <v>650</v>
      </c>
      <c r="C74" s="33">
        <v>3</v>
      </c>
      <c r="D74" s="34">
        <v>10</v>
      </c>
      <c r="E74" s="35" t="s">
        <v>41</v>
      </c>
      <c r="F74" s="36">
        <v>540</v>
      </c>
      <c r="G74" s="42">
        <v>54.1</v>
      </c>
      <c r="H74" s="32">
        <v>0</v>
      </c>
      <c r="I74" s="32">
        <v>0</v>
      </c>
    </row>
    <row r="75" spans="1:9" ht="15.6" customHeight="1" x14ac:dyDescent="0.2">
      <c r="A75" s="15" t="s">
        <v>10</v>
      </c>
      <c r="B75" s="11">
        <v>650</v>
      </c>
      <c r="C75" s="43">
        <v>4</v>
      </c>
      <c r="D75" s="34"/>
      <c r="E75" s="35"/>
      <c r="F75" s="36"/>
      <c r="G75" s="44">
        <f>G76+G82+G96+G102</f>
        <v>4232.5999999999995</v>
      </c>
      <c r="H75" s="49">
        <f>H82</f>
        <v>0</v>
      </c>
      <c r="I75" s="49">
        <f>I82</f>
        <v>0</v>
      </c>
    </row>
    <row r="76" spans="1:9" ht="15.6" customHeight="1" x14ac:dyDescent="0.25">
      <c r="A76" s="66" t="s">
        <v>99</v>
      </c>
      <c r="B76" s="11">
        <v>650</v>
      </c>
      <c r="C76" s="27">
        <v>4</v>
      </c>
      <c r="D76" s="34">
        <v>5</v>
      </c>
      <c r="E76" s="35"/>
      <c r="F76" s="36"/>
      <c r="G76" s="31">
        <f t="shared" ref="G76:I80" si="26">G77</f>
        <v>200</v>
      </c>
      <c r="H76" s="68">
        <f t="shared" si="26"/>
        <v>0</v>
      </c>
      <c r="I76" s="68">
        <f t="shared" si="26"/>
        <v>0</v>
      </c>
    </row>
    <row r="77" spans="1:9" ht="15.6" customHeight="1" x14ac:dyDescent="0.25">
      <c r="A77" s="66" t="s">
        <v>27</v>
      </c>
      <c r="B77" s="11">
        <v>650</v>
      </c>
      <c r="C77" s="27">
        <v>4</v>
      </c>
      <c r="D77" s="34">
        <v>5</v>
      </c>
      <c r="E77" s="35" t="s">
        <v>32</v>
      </c>
      <c r="F77" s="36"/>
      <c r="G77" s="31">
        <f t="shared" si="26"/>
        <v>200</v>
      </c>
      <c r="H77" s="68">
        <f t="shared" si="26"/>
        <v>0</v>
      </c>
      <c r="I77" s="68">
        <f t="shared" si="26"/>
        <v>0</v>
      </c>
    </row>
    <row r="78" spans="1:9" ht="29.25" customHeight="1" x14ac:dyDescent="0.25">
      <c r="A78" s="66" t="s">
        <v>100</v>
      </c>
      <c r="B78" s="11">
        <v>650</v>
      </c>
      <c r="C78" s="27">
        <v>4</v>
      </c>
      <c r="D78" s="34">
        <v>5</v>
      </c>
      <c r="E78" s="35" t="s">
        <v>103</v>
      </c>
      <c r="F78" s="36"/>
      <c r="G78" s="31">
        <f t="shared" si="26"/>
        <v>200</v>
      </c>
      <c r="H78" s="68">
        <f t="shared" si="26"/>
        <v>0</v>
      </c>
      <c r="I78" s="68">
        <f t="shared" si="26"/>
        <v>0</v>
      </c>
    </row>
    <row r="79" spans="1:9" ht="63.75" customHeight="1" x14ac:dyDescent="0.25">
      <c r="A79" s="66" t="s">
        <v>101</v>
      </c>
      <c r="B79" s="11">
        <v>650</v>
      </c>
      <c r="C79" s="27">
        <v>4</v>
      </c>
      <c r="D79" s="34">
        <v>5</v>
      </c>
      <c r="E79" s="35" t="s">
        <v>102</v>
      </c>
      <c r="F79" s="36"/>
      <c r="G79" s="31">
        <f t="shared" si="26"/>
        <v>200</v>
      </c>
      <c r="H79" s="68">
        <f t="shared" si="26"/>
        <v>0</v>
      </c>
      <c r="I79" s="68">
        <f t="shared" si="26"/>
        <v>0</v>
      </c>
    </row>
    <row r="80" spans="1:9" ht="32.25" customHeight="1" x14ac:dyDescent="0.25">
      <c r="A80" s="66" t="s">
        <v>53</v>
      </c>
      <c r="B80" s="11">
        <v>650</v>
      </c>
      <c r="C80" s="27">
        <v>4</v>
      </c>
      <c r="D80" s="34">
        <v>5</v>
      </c>
      <c r="E80" s="35" t="s">
        <v>102</v>
      </c>
      <c r="F80" s="36">
        <v>200</v>
      </c>
      <c r="G80" s="31">
        <f t="shared" si="26"/>
        <v>200</v>
      </c>
      <c r="H80" s="68">
        <f t="shared" si="26"/>
        <v>0</v>
      </c>
      <c r="I80" s="68">
        <f t="shared" si="26"/>
        <v>0</v>
      </c>
    </row>
    <row r="81" spans="1:9" ht="49.5" customHeight="1" x14ac:dyDescent="0.25">
      <c r="A81" s="66" t="s">
        <v>23</v>
      </c>
      <c r="B81" s="11">
        <v>650</v>
      </c>
      <c r="C81" s="27">
        <v>4</v>
      </c>
      <c r="D81" s="34">
        <v>5</v>
      </c>
      <c r="E81" s="35" t="s">
        <v>102</v>
      </c>
      <c r="F81" s="36">
        <v>240</v>
      </c>
      <c r="G81" s="31">
        <v>200</v>
      </c>
      <c r="H81" s="68">
        <v>0</v>
      </c>
      <c r="I81" s="68">
        <v>0</v>
      </c>
    </row>
    <row r="82" spans="1:9" ht="17.45" customHeight="1" x14ac:dyDescent="0.2">
      <c r="A82" s="15" t="s">
        <v>22</v>
      </c>
      <c r="B82" s="11">
        <v>650</v>
      </c>
      <c r="C82" s="43">
        <v>4</v>
      </c>
      <c r="D82" s="46">
        <v>9</v>
      </c>
      <c r="E82" s="48"/>
      <c r="F82" s="48"/>
      <c r="G82" s="44">
        <f>G83</f>
        <v>3592.2999999999997</v>
      </c>
      <c r="H82" s="68">
        <v>0</v>
      </c>
      <c r="I82" s="68">
        <v>0</v>
      </c>
    </row>
    <row r="83" spans="1:9" ht="46.5" customHeight="1" x14ac:dyDescent="0.2">
      <c r="A83" s="54" t="s">
        <v>79</v>
      </c>
      <c r="B83" s="11">
        <v>650</v>
      </c>
      <c r="C83" s="33">
        <v>4</v>
      </c>
      <c r="D83" s="34">
        <v>9</v>
      </c>
      <c r="E83" s="76" t="s">
        <v>56</v>
      </c>
      <c r="F83" s="58"/>
      <c r="G83" s="61">
        <f>G84+G88+G93</f>
        <v>3592.2999999999997</v>
      </c>
      <c r="H83" s="68">
        <v>0</v>
      </c>
      <c r="I83" s="32">
        <v>0</v>
      </c>
    </row>
    <row r="84" spans="1:9" ht="42.6" customHeight="1" x14ac:dyDescent="0.25">
      <c r="A84" s="55" t="s">
        <v>55</v>
      </c>
      <c r="B84" s="11">
        <v>650</v>
      </c>
      <c r="C84" s="33">
        <v>4</v>
      </c>
      <c r="D84" s="34">
        <v>9</v>
      </c>
      <c r="E84" s="77" t="s">
        <v>57</v>
      </c>
      <c r="F84" s="58"/>
      <c r="G84" s="61">
        <f>G85</f>
        <v>936</v>
      </c>
      <c r="H84" s="68">
        <v>0</v>
      </c>
      <c r="I84" s="32">
        <v>0</v>
      </c>
    </row>
    <row r="85" spans="1:9" ht="45.75" customHeight="1" x14ac:dyDescent="0.2">
      <c r="A85" s="13" t="s">
        <v>65</v>
      </c>
      <c r="B85" s="11">
        <v>650</v>
      </c>
      <c r="C85" s="33">
        <v>4</v>
      </c>
      <c r="D85" s="34">
        <v>9</v>
      </c>
      <c r="E85" s="77" t="s">
        <v>66</v>
      </c>
      <c r="F85" s="58"/>
      <c r="G85" s="61">
        <f t="shared" ref="G85:G86" si="27">G86</f>
        <v>936</v>
      </c>
      <c r="H85" s="68">
        <v>0</v>
      </c>
      <c r="I85" s="32">
        <v>0</v>
      </c>
    </row>
    <row r="86" spans="1:9" ht="42.6" customHeight="1" x14ac:dyDescent="0.2">
      <c r="A86" s="18" t="s">
        <v>49</v>
      </c>
      <c r="B86" s="11">
        <v>650</v>
      </c>
      <c r="C86" s="33">
        <v>4</v>
      </c>
      <c r="D86" s="34">
        <v>9</v>
      </c>
      <c r="E86" s="77" t="s">
        <v>66</v>
      </c>
      <c r="F86" s="58">
        <v>200</v>
      </c>
      <c r="G86" s="61">
        <f t="shared" si="27"/>
        <v>936</v>
      </c>
      <c r="H86" s="68">
        <v>0</v>
      </c>
      <c r="I86" s="32">
        <v>0</v>
      </c>
    </row>
    <row r="87" spans="1:9" ht="47.25" customHeight="1" x14ac:dyDescent="0.2">
      <c r="A87" s="18" t="s">
        <v>23</v>
      </c>
      <c r="B87" s="11">
        <v>650</v>
      </c>
      <c r="C87" s="33">
        <v>4</v>
      </c>
      <c r="D87" s="34">
        <v>9</v>
      </c>
      <c r="E87" s="77" t="s">
        <v>66</v>
      </c>
      <c r="F87" s="58">
        <v>240</v>
      </c>
      <c r="G87" s="42">
        <v>936</v>
      </c>
      <c r="H87" s="68">
        <v>0</v>
      </c>
      <c r="I87" s="32">
        <v>0</v>
      </c>
    </row>
    <row r="88" spans="1:9" ht="31.5" customHeight="1" x14ac:dyDescent="0.2">
      <c r="A88" s="56" t="s">
        <v>80</v>
      </c>
      <c r="B88" s="11">
        <v>650</v>
      </c>
      <c r="C88" s="33">
        <v>4</v>
      </c>
      <c r="D88" s="34">
        <v>9</v>
      </c>
      <c r="E88" s="76" t="s">
        <v>58</v>
      </c>
      <c r="F88" s="58"/>
      <c r="G88" s="61">
        <f t="shared" ref="G88:G89" si="28">G89</f>
        <v>2589.6</v>
      </c>
      <c r="H88" s="68">
        <v>0</v>
      </c>
      <c r="I88" s="32">
        <v>0</v>
      </c>
    </row>
    <row r="89" spans="1:9" ht="17.25" customHeight="1" x14ac:dyDescent="0.2">
      <c r="A89" s="13" t="s">
        <v>30</v>
      </c>
      <c r="B89" s="11">
        <v>650</v>
      </c>
      <c r="C89" s="33">
        <v>4</v>
      </c>
      <c r="D89" s="34">
        <v>9</v>
      </c>
      <c r="E89" s="78" t="s">
        <v>59</v>
      </c>
      <c r="F89" s="58"/>
      <c r="G89" s="61">
        <f t="shared" si="28"/>
        <v>2589.6</v>
      </c>
      <c r="H89" s="68">
        <v>0</v>
      </c>
      <c r="I89" s="32">
        <v>0</v>
      </c>
    </row>
    <row r="90" spans="1:9" ht="42.6" customHeight="1" x14ac:dyDescent="0.2">
      <c r="A90" s="18" t="s">
        <v>49</v>
      </c>
      <c r="B90" s="11">
        <v>650</v>
      </c>
      <c r="C90" s="33">
        <v>4</v>
      </c>
      <c r="D90" s="34">
        <v>9</v>
      </c>
      <c r="E90" s="78" t="s">
        <v>59</v>
      </c>
      <c r="F90" s="58">
        <v>200</v>
      </c>
      <c r="G90" s="61">
        <f>G91</f>
        <v>2589.6</v>
      </c>
      <c r="H90" s="68">
        <v>0</v>
      </c>
      <c r="I90" s="32">
        <v>0</v>
      </c>
    </row>
    <row r="91" spans="1:9" ht="42.6" customHeight="1" x14ac:dyDescent="0.2">
      <c r="A91" s="18" t="s">
        <v>23</v>
      </c>
      <c r="B91" s="11">
        <v>650</v>
      </c>
      <c r="C91" s="33">
        <v>4</v>
      </c>
      <c r="D91" s="34">
        <v>9</v>
      </c>
      <c r="E91" s="78" t="s">
        <v>59</v>
      </c>
      <c r="F91" s="58">
        <v>240</v>
      </c>
      <c r="G91" s="42">
        <v>2589.6</v>
      </c>
      <c r="H91" s="68">
        <v>0</v>
      </c>
      <c r="I91" s="32">
        <v>0</v>
      </c>
    </row>
    <row r="92" spans="1:9" ht="29.25" customHeight="1" x14ac:dyDescent="0.25">
      <c r="A92" s="66" t="s">
        <v>81</v>
      </c>
      <c r="B92" s="11">
        <v>650</v>
      </c>
      <c r="C92" s="33">
        <v>4</v>
      </c>
      <c r="D92" s="34">
        <v>9</v>
      </c>
      <c r="E92" s="76" t="s">
        <v>82</v>
      </c>
      <c r="F92" s="58"/>
      <c r="G92" s="61">
        <f t="shared" ref="G92:G94" si="29">G93</f>
        <v>66.7</v>
      </c>
      <c r="H92" s="68">
        <v>0</v>
      </c>
      <c r="I92" s="32">
        <v>0</v>
      </c>
    </row>
    <row r="93" spans="1:9" ht="29.25" customHeight="1" x14ac:dyDescent="0.25">
      <c r="A93" s="66" t="s">
        <v>105</v>
      </c>
      <c r="B93" s="11">
        <v>650</v>
      </c>
      <c r="C93" s="33">
        <v>4</v>
      </c>
      <c r="D93" s="34">
        <v>9</v>
      </c>
      <c r="E93" s="89" t="s">
        <v>119</v>
      </c>
      <c r="F93" s="58"/>
      <c r="G93" s="61">
        <f t="shared" si="29"/>
        <v>66.7</v>
      </c>
      <c r="H93" s="68">
        <v>0</v>
      </c>
      <c r="I93" s="32">
        <v>0</v>
      </c>
    </row>
    <row r="94" spans="1:9" ht="42.6" customHeight="1" x14ac:dyDescent="0.2">
      <c r="A94" s="18" t="s">
        <v>49</v>
      </c>
      <c r="B94" s="11">
        <v>650</v>
      </c>
      <c r="C94" s="33">
        <v>4</v>
      </c>
      <c r="D94" s="34">
        <v>9</v>
      </c>
      <c r="E94" s="76" t="s">
        <v>104</v>
      </c>
      <c r="F94" s="58">
        <v>200</v>
      </c>
      <c r="G94" s="61">
        <f t="shared" si="29"/>
        <v>66.7</v>
      </c>
      <c r="H94" s="68">
        <v>0</v>
      </c>
      <c r="I94" s="32">
        <v>0</v>
      </c>
    </row>
    <row r="95" spans="1:9" ht="42.6" customHeight="1" x14ac:dyDescent="0.2">
      <c r="A95" s="18" t="s">
        <v>23</v>
      </c>
      <c r="B95" s="11">
        <v>650</v>
      </c>
      <c r="C95" s="33">
        <v>4</v>
      </c>
      <c r="D95" s="34">
        <v>9</v>
      </c>
      <c r="E95" s="76" t="s">
        <v>104</v>
      </c>
      <c r="F95" s="58">
        <v>240</v>
      </c>
      <c r="G95" s="42">
        <v>66.7</v>
      </c>
      <c r="H95" s="68">
        <v>0</v>
      </c>
      <c r="I95" s="32">
        <v>0</v>
      </c>
    </row>
    <row r="96" spans="1:9" ht="18.600000000000001" customHeight="1" x14ac:dyDescent="0.2">
      <c r="A96" s="15" t="s">
        <v>19</v>
      </c>
      <c r="B96" s="15">
        <v>650</v>
      </c>
      <c r="C96" s="43">
        <v>4</v>
      </c>
      <c r="D96" s="46">
        <v>10</v>
      </c>
      <c r="E96" s="48"/>
      <c r="F96" s="48"/>
      <c r="G96" s="44">
        <f t="shared" ref="G96:G100" si="30">G97</f>
        <v>344.3</v>
      </c>
      <c r="H96" s="49">
        <v>0</v>
      </c>
      <c r="I96" s="49">
        <v>0</v>
      </c>
    </row>
    <row r="97" spans="1:9" ht="20.45" customHeight="1" x14ac:dyDescent="0.2">
      <c r="A97" s="17" t="s">
        <v>27</v>
      </c>
      <c r="B97" s="11">
        <v>650</v>
      </c>
      <c r="C97" s="33">
        <v>4</v>
      </c>
      <c r="D97" s="34">
        <v>10</v>
      </c>
      <c r="E97" s="35" t="s">
        <v>32</v>
      </c>
      <c r="F97" s="36"/>
      <c r="G97" s="37">
        <f t="shared" si="30"/>
        <v>344.3</v>
      </c>
      <c r="H97" s="68">
        <v>0</v>
      </c>
      <c r="I97" s="32">
        <v>0</v>
      </c>
    </row>
    <row r="98" spans="1:9" ht="42" customHeight="1" x14ac:dyDescent="0.2">
      <c r="A98" s="13" t="s">
        <v>28</v>
      </c>
      <c r="B98" s="11">
        <v>650</v>
      </c>
      <c r="C98" s="33">
        <v>4</v>
      </c>
      <c r="D98" s="34">
        <v>10</v>
      </c>
      <c r="E98" s="29" t="s">
        <v>33</v>
      </c>
      <c r="F98" s="36"/>
      <c r="G98" s="37">
        <f t="shared" si="30"/>
        <v>344.3</v>
      </c>
      <c r="H98" s="68">
        <v>0</v>
      </c>
      <c r="I98" s="32">
        <v>0</v>
      </c>
    </row>
    <row r="99" spans="1:9" ht="28.15" customHeight="1" x14ac:dyDescent="0.2">
      <c r="A99" s="12" t="s">
        <v>106</v>
      </c>
      <c r="B99" s="11">
        <v>650</v>
      </c>
      <c r="C99" s="33">
        <v>4</v>
      </c>
      <c r="D99" s="34">
        <v>10</v>
      </c>
      <c r="E99" s="36" t="s">
        <v>38</v>
      </c>
      <c r="F99" s="36"/>
      <c r="G99" s="37">
        <f t="shared" si="30"/>
        <v>344.3</v>
      </c>
      <c r="H99" s="68">
        <v>0</v>
      </c>
      <c r="I99" s="32">
        <v>0</v>
      </c>
    </row>
    <row r="100" spans="1:9" ht="30" customHeight="1" x14ac:dyDescent="0.2">
      <c r="A100" s="12" t="s">
        <v>49</v>
      </c>
      <c r="B100" s="11">
        <v>650</v>
      </c>
      <c r="C100" s="33">
        <v>4</v>
      </c>
      <c r="D100" s="34">
        <v>10</v>
      </c>
      <c r="E100" s="36" t="s">
        <v>38</v>
      </c>
      <c r="F100" s="36">
        <v>200</v>
      </c>
      <c r="G100" s="37">
        <f t="shared" si="30"/>
        <v>344.3</v>
      </c>
      <c r="H100" s="68">
        <v>0</v>
      </c>
      <c r="I100" s="32">
        <v>0</v>
      </c>
    </row>
    <row r="101" spans="1:9" ht="48" customHeight="1" x14ac:dyDescent="0.2">
      <c r="A101" s="12" t="s">
        <v>23</v>
      </c>
      <c r="B101" s="11">
        <v>650</v>
      </c>
      <c r="C101" s="33">
        <v>4</v>
      </c>
      <c r="D101" s="34">
        <v>10</v>
      </c>
      <c r="E101" s="36" t="s">
        <v>38</v>
      </c>
      <c r="F101" s="36">
        <v>240</v>
      </c>
      <c r="G101" s="42">
        <v>344.3</v>
      </c>
      <c r="H101" s="68">
        <v>0</v>
      </c>
      <c r="I101" s="32">
        <v>0</v>
      </c>
    </row>
    <row r="102" spans="1:9" ht="36.75" customHeight="1" x14ac:dyDescent="0.2">
      <c r="A102" s="71" t="s">
        <v>67</v>
      </c>
      <c r="B102" s="11">
        <v>650</v>
      </c>
      <c r="C102" s="33">
        <v>4</v>
      </c>
      <c r="D102" s="34">
        <v>12</v>
      </c>
      <c r="E102" s="76"/>
      <c r="F102" s="57"/>
      <c r="G102" s="42">
        <f>G103</f>
        <v>96</v>
      </c>
      <c r="H102" s="68">
        <v>0</v>
      </c>
      <c r="I102" s="32">
        <v>0</v>
      </c>
    </row>
    <row r="103" spans="1:9" ht="27" customHeight="1" x14ac:dyDescent="0.2">
      <c r="A103" s="71" t="s">
        <v>27</v>
      </c>
      <c r="B103" s="11">
        <v>650</v>
      </c>
      <c r="C103" s="33">
        <v>4</v>
      </c>
      <c r="D103" s="34">
        <v>12</v>
      </c>
      <c r="E103" s="76" t="s">
        <v>32</v>
      </c>
      <c r="F103" s="57"/>
      <c r="G103" s="42">
        <f>G104</f>
        <v>96</v>
      </c>
      <c r="H103" s="68">
        <v>0</v>
      </c>
      <c r="I103" s="32">
        <v>0</v>
      </c>
    </row>
    <row r="104" spans="1:9" ht="48" customHeight="1" x14ac:dyDescent="0.2">
      <c r="A104" s="70" t="s">
        <v>28</v>
      </c>
      <c r="B104" s="11">
        <v>650</v>
      </c>
      <c r="C104" s="33">
        <v>4</v>
      </c>
      <c r="D104" s="34">
        <v>12</v>
      </c>
      <c r="E104" s="76" t="s">
        <v>33</v>
      </c>
      <c r="F104" s="57"/>
      <c r="G104" s="42">
        <f>G105</f>
        <v>96</v>
      </c>
      <c r="H104" s="68">
        <v>0</v>
      </c>
      <c r="I104" s="32">
        <v>0</v>
      </c>
    </row>
    <row r="105" spans="1:9" ht="24" customHeight="1" x14ac:dyDescent="0.2">
      <c r="A105" s="70" t="s">
        <v>68</v>
      </c>
      <c r="B105" s="11">
        <v>650</v>
      </c>
      <c r="C105" s="33">
        <v>4</v>
      </c>
      <c r="D105" s="34">
        <v>12</v>
      </c>
      <c r="E105" s="76" t="s">
        <v>83</v>
      </c>
      <c r="F105" s="57"/>
      <c r="G105" s="42">
        <f>G106</f>
        <v>96</v>
      </c>
      <c r="H105" s="68">
        <v>0</v>
      </c>
      <c r="I105" s="32">
        <v>0</v>
      </c>
    </row>
    <row r="106" spans="1:9" ht="48" customHeight="1" x14ac:dyDescent="0.2">
      <c r="A106" s="70" t="s">
        <v>49</v>
      </c>
      <c r="B106" s="11">
        <v>650</v>
      </c>
      <c r="C106" s="33">
        <v>4</v>
      </c>
      <c r="D106" s="34">
        <v>12</v>
      </c>
      <c r="E106" s="76" t="s">
        <v>83</v>
      </c>
      <c r="F106" s="57">
        <v>200</v>
      </c>
      <c r="G106" s="42">
        <f>G107</f>
        <v>96</v>
      </c>
      <c r="H106" s="68">
        <v>0</v>
      </c>
      <c r="I106" s="32">
        <v>0</v>
      </c>
    </row>
    <row r="107" spans="1:9" ht="48" customHeight="1" x14ac:dyDescent="0.2">
      <c r="A107" s="70" t="s">
        <v>23</v>
      </c>
      <c r="B107" s="11">
        <v>650</v>
      </c>
      <c r="C107" s="33">
        <v>4</v>
      </c>
      <c r="D107" s="34">
        <v>12</v>
      </c>
      <c r="E107" s="76" t="s">
        <v>83</v>
      </c>
      <c r="F107" s="57">
        <v>240</v>
      </c>
      <c r="G107" s="42">
        <v>96</v>
      </c>
      <c r="H107" s="68">
        <v>0</v>
      </c>
      <c r="I107" s="32">
        <v>0</v>
      </c>
    </row>
    <row r="108" spans="1:9" s="6" customFormat="1" ht="18.600000000000001" customHeight="1" x14ac:dyDescent="0.2">
      <c r="A108" s="15" t="s">
        <v>2</v>
      </c>
      <c r="B108" s="15">
        <v>650</v>
      </c>
      <c r="C108" s="43">
        <v>5</v>
      </c>
      <c r="D108" s="46"/>
      <c r="E108" s="48"/>
      <c r="F108" s="48"/>
      <c r="G108" s="44">
        <f>G109+G121+G127</f>
        <v>15405.741</v>
      </c>
      <c r="H108" s="49">
        <v>0</v>
      </c>
      <c r="I108" s="44">
        <f>I109+I121+I127</f>
        <v>0</v>
      </c>
    </row>
    <row r="109" spans="1:9" s="6" customFormat="1" ht="15.75" customHeight="1" x14ac:dyDescent="0.2">
      <c r="A109" s="70" t="s">
        <v>11</v>
      </c>
      <c r="B109" s="11">
        <v>650</v>
      </c>
      <c r="C109" s="27">
        <v>5</v>
      </c>
      <c r="D109" s="28">
        <v>1</v>
      </c>
      <c r="E109" s="30"/>
      <c r="F109" s="30"/>
      <c r="G109" s="72">
        <f>G110</f>
        <v>769.1</v>
      </c>
      <c r="H109" s="68">
        <v>0</v>
      </c>
      <c r="I109" s="68">
        <v>0</v>
      </c>
    </row>
    <row r="110" spans="1:9" s="6" customFormat="1" ht="17.25" customHeight="1" x14ac:dyDescent="0.25">
      <c r="A110" s="73" t="s">
        <v>27</v>
      </c>
      <c r="B110" s="11">
        <v>650</v>
      </c>
      <c r="C110" s="27">
        <v>5</v>
      </c>
      <c r="D110" s="28">
        <v>1</v>
      </c>
      <c r="E110" s="79" t="s">
        <v>32</v>
      </c>
      <c r="F110" s="57"/>
      <c r="G110" s="72">
        <f t="shared" ref="G110:G113" si="31">G111</f>
        <v>769.1</v>
      </c>
      <c r="H110" s="68">
        <v>0</v>
      </c>
      <c r="I110" s="68">
        <v>0</v>
      </c>
    </row>
    <row r="111" spans="1:9" s="6" customFormat="1" ht="48" customHeight="1" x14ac:dyDescent="0.25">
      <c r="A111" s="73" t="s">
        <v>28</v>
      </c>
      <c r="B111" s="11">
        <v>650</v>
      </c>
      <c r="C111" s="27">
        <v>5</v>
      </c>
      <c r="D111" s="28">
        <v>1</v>
      </c>
      <c r="E111" s="79" t="s">
        <v>33</v>
      </c>
      <c r="F111" s="57"/>
      <c r="G111" s="72">
        <f>G112+G115+G118</f>
        <v>769.1</v>
      </c>
      <c r="H111" s="68">
        <v>0</v>
      </c>
      <c r="I111" s="68">
        <v>0</v>
      </c>
    </row>
    <row r="112" spans="1:9" s="6" customFormat="1" ht="24" customHeight="1" x14ac:dyDescent="0.25">
      <c r="A112" s="73" t="s">
        <v>107</v>
      </c>
      <c r="B112" s="11">
        <v>650</v>
      </c>
      <c r="C112" s="27">
        <v>5</v>
      </c>
      <c r="D112" s="28">
        <v>1</v>
      </c>
      <c r="E112" s="79" t="s">
        <v>118</v>
      </c>
      <c r="F112" s="57"/>
      <c r="G112" s="72">
        <f>G113</f>
        <v>158</v>
      </c>
      <c r="H112" s="68">
        <v>0</v>
      </c>
      <c r="I112" s="68">
        <v>0</v>
      </c>
    </row>
    <row r="113" spans="1:9" s="6" customFormat="1" ht="30.6" customHeight="1" x14ac:dyDescent="0.25">
      <c r="A113" s="73" t="s">
        <v>53</v>
      </c>
      <c r="B113" s="11">
        <v>650</v>
      </c>
      <c r="C113" s="27">
        <v>5</v>
      </c>
      <c r="D113" s="28">
        <v>1</v>
      </c>
      <c r="E113" s="79" t="s">
        <v>118</v>
      </c>
      <c r="F113" s="57">
        <v>200</v>
      </c>
      <c r="G113" s="72">
        <f t="shared" si="31"/>
        <v>158</v>
      </c>
      <c r="H113" s="68">
        <v>0</v>
      </c>
      <c r="I113" s="68">
        <v>0</v>
      </c>
    </row>
    <row r="114" spans="1:9" s="6" customFormat="1" ht="46.5" customHeight="1" x14ac:dyDescent="0.25">
      <c r="A114" s="73" t="s">
        <v>23</v>
      </c>
      <c r="B114" s="11">
        <v>650</v>
      </c>
      <c r="C114" s="27">
        <v>5</v>
      </c>
      <c r="D114" s="28">
        <v>1</v>
      </c>
      <c r="E114" s="79" t="s">
        <v>118</v>
      </c>
      <c r="F114" s="57">
        <v>240</v>
      </c>
      <c r="G114" s="72">
        <v>158</v>
      </c>
      <c r="H114" s="68">
        <v>0</v>
      </c>
      <c r="I114" s="68">
        <v>0</v>
      </c>
    </row>
    <row r="115" spans="1:9" s="6" customFormat="1" ht="46.5" customHeight="1" x14ac:dyDescent="0.25">
      <c r="A115" s="66" t="s">
        <v>108</v>
      </c>
      <c r="B115" s="11">
        <v>650</v>
      </c>
      <c r="C115" s="27">
        <v>5</v>
      </c>
      <c r="D115" s="28">
        <v>1</v>
      </c>
      <c r="E115" s="79" t="s">
        <v>109</v>
      </c>
      <c r="F115" s="57"/>
      <c r="G115" s="72">
        <f t="shared" ref="G115:I116" si="32">G116</f>
        <v>100</v>
      </c>
      <c r="H115" s="68">
        <f t="shared" si="32"/>
        <v>0</v>
      </c>
      <c r="I115" s="68">
        <f t="shared" si="32"/>
        <v>0</v>
      </c>
    </row>
    <row r="116" spans="1:9" s="6" customFormat="1" ht="38.25" customHeight="1" x14ac:dyDescent="0.25">
      <c r="A116" s="66" t="s">
        <v>53</v>
      </c>
      <c r="B116" s="11">
        <v>650</v>
      </c>
      <c r="C116" s="27">
        <v>5</v>
      </c>
      <c r="D116" s="28">
        <v>1</v>
      </c>
      <c r="E116" s="79" t="s">
        <v>109</v>
      </c>
      <c r="F116" s="57">
        <v>200</v>
      </c>
      <c r="G116" s="72">
        <f t="shared" si="32"/>
        <v>100</v>
      </c>
      <c r="H116" s="68">
        <f t="shared" si="32"/>
        <v>0</v>
      </c>
      <c r="I116" s="68">
        <f t="shared" si="32"/>
        <v>0</v>
      </c>
    </row>
    <row r="117" spans="1:9" s="6" customFormat="1" ht="46.5" customHeight="1" x14ac:dyDescent="0.25">
      <c r="A117" s="66" t="s">
        <v>23</v>
      </c>
      <c r="B117" s="11">
        <v>650</v>
      </c>
      <c r="C117" s="27">
        <v>5</v>
      </c>
      <c r="D117" s="28">
        <v>1</v>
      </c>
      <c r="E117" s="79" t="s">
        <v>109</v>
      </c>
      <c r="F117" s="57">
        <v>240</v>
      </c>
      <c r="G117" s="72">
        <v>100</v>
      </c>
      <c r="H117" s="68">
        <v>0</v>
      </c>
      <c r="I117" s="68">
        <v>0</v>
      </c>
    </row>
    <row r="118" spans="1:9" s="6" customFormat="1" ht="18.75" customHeight="1" x14ac:dyDescent="0.2">
      <c r="A118" s="74" t="s">
        <v>30</v>
      </c>
      <c r="B118" s="11">
        <v>650</v>
      </c>
      <c r="C118" s="27">
        <v>5</v>
      </c>
      <c r="D118" s="28">
        <v>1</v>
      </c>
      <c r="E118" s="79" t="s">
        <v>40</v>
      </c>
      <c r="F118" s="57"/>
      <c r="G118" s="72">
        <f t="shared" ref="G118:G119" si="33">G119</f>
        <v>511.1</v>
      </c>
      <c r="H118" s="68">
        <v>0</v>
      </c>
      <c r="I118" s="68">
        <v>0</v>
      </c>
    </row>
    <row r="119" spans="1:9" s="6" customFormat="1" ht="35.25" customHeight="1" x14ac:dyDescent="0.2">
      <c r="A119" s="70" t="s">
        <v>49</v>
      </c>
      <c r="B119" s="11">
        <v>650</v>
      </c>
      <c r="C119" s="27">
        <v>5</v>
      </c>
      <c r="D119" s="28">
        <v>1</v>
      </c>
      <c r="E119" s="79" t="s">
        <v>40</v>
      </c>
      <c r="F119" s="57">
        <v>200</v>
      </c>
      <c r="G119" s="72">
        <f t="shared" si="33"/>
        <v>511.1</v>
      </c>
      <c r="H119" s="68">
        <v>0</v>
      </c>
      <c r="I119" s="68">
        <v>0</v>
      </c>
    </row>
    <row r="120" spans="1:9" s="6" customFormat="1" ht="46.5" customHeight="1" x14ac:dyDescent="0.2">
      <c r="A120" s="70" t="s">
        <v>23</v>
      </c>
      <c r="B120" s="11">
        <v>650</v>
      </c>
      <c r="C120" s="27">
        <v>5</v>
      </c>
      <c r="D120" s="28">
        <v>1</v>
      </c>
      <c r="E120" s="79" t="s">
        <v>40</v>
      </c>
      <c r="F120" s="57">
        <v>240</v>
      </c>
      <c r="G120" s="72">
        <v>511.1</v>
      </c>
      <c r="H120" s="68">
        <v>0</v>
      </c>
      <c r="I120" s="68">
        <v>0</v>
      </c>
    </row>
    <row r="121" spans="1:9" s="6" customFormat="1" ht="17.25" customHeight="1" x14ac:dyDescent="0.2">
      <c r="A121" s="15" t="s">
        <v>13</v>
      </c>
      <c r="B121" s="15">
        <v>650</v>
      </c>
      <c r="C121" s="43">
        <v>5</v>
      </c>
      <c r="D121" s="46">
        <v>2</v>
      </c>
      <c r="E121" s="80"/>
      <c r="F121" s="65"/>
      <c r="G121" s="44">
        <f t="shared" ref="G121:G125" si="34">G122</f>
        <v>130</v>
      </c>
      <c r="H121" s="49">
        <v>0</v>
      </c>
      <c r="I121" s="49">
        <v>0</v>
      </c>
    </row>
    <row r="122" spans="1:9" s="6" customFormat="1" ht="18" customHeight="1" x14ac:dyDescent="0.2">
      <c r="A122" s="17" t="s">
        <v>27</v>
      </c>
      <c r="B122" s="11">
        <v>650</v>
      </c>
      <c r="C122" s="27">
        <v>5</v>
      </c>
      <c r="D122" s="28">
        <v>2</v>
      </c>
      <c r="E122" s="35" t="s">
        <v>63</v>
      </c>
      <c r="F122" s="30"/>
      <c r="G122" s="31">
        <f t="shared" si="34"/>
        <v>130</v>
      </c>
      <c r="H122" s="68">
        <v>0</v>
      </c>
      <c r="I122" s="68">
        <v>0</v>
      </c>
    </row>
    <row r="123" spans="1:9" s="7" customFormat="1" ht="15.6" customHeight="1" x14ac:dyDescent="0.2">
      <c r="A123" s="12" t="s">
        <v>25</v>
      </c>
      <c r="B123" s="11">
        <v>650</v>
      </c>
      <c r="C123" s="27">
        <v>5</v>
      </c>
      <c r="D123" s="28">
        <v>2</v>
      </c>
      <c r="E123" s="35" t="s">
        <v>42</v>
      </c>
      <c r="F123" s="36"/>
      <c r="G123" s="31">
        <f>G124</f>
        <v>130</v>
      </c>
      <c r="H123" s="68">
        <v>0</v>
      </c>
      <c r="I123" s="68">
        <v>0</v>
      </c>
    </row>
    <row r="124" spans="1:9" s="6" customFormat="1" ht="75.75" customHeight="1" x14ac:dyDescent="0.2">
      <c r="A124" s="13" t="s">
        <v>76</v>
      </c>
      <c r="B124" s="11">
        <v>650</v>
      </c>
      <c r="C124" s="27">
        <v>5</v>
      </c>
      <c r="D124" s="28">
        <v>2</v>
      </c>
      <c r="E124" s="35" t="s">
        <v>41</v>
      </c>
      <c r="F124" s="36"/>
      <c r="G124" s="31">
        <f t="shared" si="34"/>
        <v>130</v>
      </c>
      <c r="H124" s="68">
        <v>0</v>
      </c>
      <c r="I124" s="68">
        <v>0</v>
      </c>
    </row>
    <row r="125" spans="1:9" s="6" customFormat="1" ht="13.9" customHeight="1" x14ac:dyDescent="0.2">
      <c r="A125" s="12" t="s">
        <v>14</v>
      </c>
      <c r="B125" s="11">
        <v>650</v>
      </c>
      <c r="C125" s="27">
        <v>5</v>
      </c>
      <c r="D125" s="28">
        <v>2</v>
      </c>
      <c r="E125" s="35" t="s">
        <v>41</v>
      </c>
      <c r="F125" s="36">
        <v>500</v>
      </c>
      <c r="G125" s="31">
        <f t="shared" si="34"/>
        <v>130</v>
      </c>
      <c r="H125" s="68">
        <v>0</v>
      </c>
      <c r="I125" s="68">
        <v>0</v>
      </c>
    </row>
    <row r="126" spans="1:9" s="6" customFormat="1" ht="12.6" customHeight="1" x14ac:dyDescent="0.2">
      <c r="A126" s="12" t="s">
        <v>26</v>
      </c>
      <c r="B126" s="11">
        <v>650</v>
      </c>
      <c r="C126" s="27">
        <v>5</v>
      </c>
      <c r="D126" s="28">
        <v>2</v>
      </c>
      <c r="E126" s="35" t="s">
        <v>41</v>
      </c>
      <c r="F126" s="36">
        <v>540</v>
      </c>
      <c r="G126" s="52">
        <v>130</v>
      </c>
      <c r="H126" s="68">
        <v>0</v>
      </c>
      <c r="I126" s="68">
        <v>0</v>
      </c>
    </row>
    <row r="127" spans="1:9" s="6" customFormat="1" ht="17.25" customHeight="1" x14ac:dyDescent="0.2">
      <c r="A127" s="15" t="s">
        <v>1</v>
      </c>
      <c r="B127" s="15">
        <v>650</v>
      </c>
      <c r="C127" s="43">
        <v>5</v>
      </c>
      <c r="D127" s="46">
        <v>3</v>
      </c>
      <c r="E127" s="48"/>
      <c r="F127" s="48"/>
      <c r="G127" s="44">
        <f>G128+G139</f>
        <v>14506.641</v>
      </c>
      <c r="H127" s="49">
        <v>0</v>
      </c>
      <c r="I127" s="49">
        <v>0</v>
      </c>
    </row>
    <row r="128" spans="1:9" s="6" customFormat="1" ht="47.25" customHeight="1" x14ac:dyDescent="0.25">
      <c r="A128" s="66" t="s">
        <v>110</v>
      </c>
      <c r="B128" s="11">
        <v>650</v>
      </c>
      <c r="C128" s="27">
        <v>5</v>
      </c>
      <c r="D128" s="28">
        <v>3</v>
      </c>
      <c r="E128" s="76" t="s">
        <v>111</v>
      </c>
      <c r="F128" s="48"/>
      <c r="G128" s="31">
        <f>G129</f>
        <v>12448.100999999999</v>
      </c>
      <c r="H128" s="68">
        <f>H129</f>
        <v>0</v>
      </c>
      <c r="I128" s="68">
        <f>I129</f>
        <v>0</v>
      </c>
    </row>
    <row r="129" spans="1:9" s="6" customFormat="1" ht="65.25" customHeight="1" x14ac:dyDescent="0.25">
      <c r="A129" s="66" t="s">
        <v>113</v>
      </c>
      <c r="B129" s="11">
        <v>650</v>
      </c>
      <c r="C129" s="27">
        <v>5</v>
      </c>
      <c r="D129" s="28">
        <v>3</v>
      </c>
      <c r="E129" s="76" t="s">
        <v>112</v>
      </c>
      <c r="F129" s="48"/>
      <c r="G129" s="31">
        <f>G130+G133+G136</f>
        <v>12448.100999999999</v>
      </c>
      <c r="H129" s="68">
        <f t="shared" ref="H129:I131" si="35">H130</f>
        <v>0</v>
      </c>
      <c r="I129" s="68">
        <f t="shared" si="35"/>
        <v>0</v>
      </c>
    </row>
    <row r="130" spans="1:9" s="6" customFormat="1" ht="65.25" customHeight="1" x14ac:dyDescent="0.25">
      <c r="A130" s="66" t="s">
        <v>114</v>
      </c>
      <c r="B130" s="11">
        <v>650</v>
      </c>
      <c r="C130" s="82">
        <v>5</v>
      </c>
      <c r="D130" s="83">
        <v>3</v>
      </c>
      <c r="E130" s="76" t="s">
        <v>115</v>
      </c>
      <c r="F130" s="57"/>
      <c r="G130" s="31">
        <f>G131</f>
        <v>8469.6880000000001</v>
      </c>
      <c r="H130" s="68">
        <f t="shared" si="35"/>
        <v>0</v>
      </c>
      <c r="I130" s="68">
        <f t="shared" si="35"/>
        <v>0</v>
      </c>
    </row>
    <row r="131" spans="1:9" s="6" customFormat="1" ht="37.5" customHeight="1" x14ac:dyDescent="0.25">
      <c r="A131" s="66" t="s">
        <v>53</v>
      </c>
      <c r="B131" s="11">
        <v>650</v>
      </c>
      <c r="C131" s="82">
        <v>5</v>
      </c>
      <c r="D131" s="83">
        <v>3</v>
      </c>
      <c r="E131" s="76" t="s">
        <v>115</v>
      </c>
      <c r="F131" s="76">
        <v>200</v>
      </c>
      <c r="G131" s="31">
        <f>G132</f>
        <v>8469.6880000000001</v>
      </c>
      <c r="H131" s="68">
        <f t="shared" si="35"/>
        <v>0</v>
      </c>
      <c r="I131" s="68">
        <f t="shared" si="35"/>
        <v>0</v>
      </c>
    </row>
    <row r="132" spans="1:9" s="6" customFormat="1" ht="51" customHeight="1" x14ac:dyDescent="0.25">
      <c r="A132" s="66" t="s">
        <v>23</v>
      </c>
      <c r="B132" s="11">
        <v>650</v>
      </c>
      <c r="C132" s="82">
        <v>5</v>
      </c>
      <c r="D132" s="83">
        <v>3</v>
      </c>
      <c r="E132" s="76" t="s">
        <v>115</v>
      </c>
      <c r="F132" s="76">
        <v>240</v>
      </c>
      <c r="G132" s="31">
        <v>8469.6880000000001</v>
      </c>
      <c r="H132" s="68">
        <v>0</v>
      </c>
      <c r="I132" s="68">
        <v>0</v>
      </c>
    </row>
    <row r="133" spans="1:9" s="6" customFormat="1" ht="63.75" customHeight="1" x14ac:dyDescent="0.25">
      <c r="A133" s="66" t="s">
        <v>114</v>
      </c>
      <c r="B133" s="11">
        <v>650</v>
      </c>
      <c r="C133" s="84">
        <v>5</v>
      </c>
      <c r="D133" s="85">
        <v>3</v>
      </c>
      <c r="E133" s="76" t="s">
        <v>116</v>
      </c>
      <c r="F133" s="76"/>
      <c r="G133" s="31">
        <f t="shared" ref="G133:I134" si="36">G134</f>
        <v>275.08600000000001</v>
      </c>
      <c r="H133" s="68">
        <f t="shared" si="36"/>
        <v>0</v>
      </c>
      <c r="I133" s="68">
        <f t="shared" si="36"/>
        <v>0</v>
      </c>
    </row>
    <row r="134" spans="1:9" s="6" customFormat="1" ht="34.5" customHeight="1" x14ac:dyDescent="0.25">
      <c r="A134" s="66" t="s">
        <v>53</v>
      </c>
      <c r="B134" s="11">
        <v>650</v>
      </c>
      <c r="C134" s="84">
        <v>5</v>
      </c>
      <c r="D134" s="85">
        <v>3</v>
      </c>
      <c r="E134" s="76" t="s">
        <v>116</v>
      </c>
      <c r="F134" s="76">
        <v>200</v>
      </c>
      <c r="G134" s="31">
        <f t="shared" si="36"/>
        <v>275.08600000000001</v>
      </c>
      <c r="H134" s="68">
        <f t="shared" si="36"/>
        <v>0</v>
      </c>
      <c r="I134" s="68">
        <f t="shared" si="36"/>
        <v>0</v>
      </c>
    </row>
    <row r="135" spans="1:9" s="6" customFormat="1" ht="51" customHeight="1" x14ac:dyDescent="0.25">
      <c r="A135" s="66" t="s">
        <v>23</v>
      </c>
      <c r="B135" s="11">
        <v>650</v>
      </c>
      <c r="C135" s="84">
        <v>5</v>
      </c>
      <c r="D135" s="85">
        <v>3</v>
      </c>
      <c r="E135" s="76" t="s">
        <v>116</v>
      </c>
      <c r="F135" s="76">
        <v>240</v>
      </c>
      <c r="G135" s="31">
        <v>275.08600000000001</v>
      </c>
      <c r="H135" s="68">
        <v>0</v>
      </c>
      <c r="I135" s="68">
        <v>0</v>
      </c>
    </row>
    <row r="136" spans="1:9" s="6" customFormat="1" ht="65.25" customHeight="1" x14ac:dyDescent="0.25">
      <c r="A136" s="66" t="s">
        <v>114</v>
      </c>
      <c r="B136" s="11">
        <v>650</v>
      </c>
      <c r="C136" s="84">
        <v>5</v>
      </c>
      <c r="D136" s="85">
        <v>3</v>
      </c>
      <c r="E136" s="76" t="s">
        <v>117</v>
      </c>
      <c r="F136" s="76"/>
      <c r="G136" s="31">
        <f t="shared" ref="G136:I137" si="37">G137</f>
        <v>3703.3270000000002</v>
      </c>
      <c r="H136" s="68">
        <f t="shared" si="37"/>
        <v>0</v>
      </c>
      <c r="I136" s="68">
        <f t="shared" si="37"/>
        <v>0</v>
      </c>
    </row>
    <row r="137" spans="1:9" s="6" customFormat="1" ht="35.25" customHeight="1" x14ac:dyDescent="0.25">
      <c r="A137" s="66" t="s">
        <v>53</v>
      </c>
      <c r="B137" s="11">
        <v>650</v>
      </c>
      <c r="C137" s="84">
        <v>5</v>
      </c>
      <c r="D137" s="85">
        <v>3</v>
      </c>
      <c r="E137" s="76" t="s">
        <v>117</v>
      </c>
      <c r="F137" s="76">
        <v>200</v>
      </c>
      <c r="G137" s="31">
        <f t="shared" si="37"/>
        <v>3703.3270000000002</v>
      </c>
      <c r="H137" s="68">
        <f t="shared" si="37"/>
        <v>0</v>
      </c>
      <c r="I137" s="68">
        <f t="shared" si="37"/>
        <v>0</v>
      </c>
    </row>
    <row r="138" spans="1:9" s="6" customFormat="1" ht="48" customHeight="1" x14ac:dyDescent="0.25">
      <c r="A138" s="66" t="s">
        <v>23</v>
      </c>
      <c r="B138" s="11">
        <v>650</v>
      </c>
      <c r="C138" s="84">
        <v>5</v>
      </c>
      <c r="D138" s="85">
        <v>3</v>
      </c>
      <c r="E138" s="76" t="s">
        <v>117</v>
      </c>
      <c r="F138" s="76">
        <v>240</v>
      </c>
      <c r="G138" s="31">
        <v>3703.3270000000002</v>
      </c>
      <c r="H138" s="68">
        <v>0</v>
      </c>
      <c r="I138" s="68">
        <v>0</v>
      </c>
    </row>
    <row r="139" spans="1:9" ht="19.5" customHeight="1" x14ac:dyDescent="0.2">
      <c r="A139" s="75" t="s">
        <v>27</v>
      </c>
      <c r="B139" s="11">
        <v>650</v>
      </c>
      <c r="C139" s="27">
        <v>5</v>
      </c>
      <c r="D139" s="28">
        <v>3</v>
      </c>
      <c r="E139" s="79" t="s">
        <v>32</v>
      </c>
      <c r="F139" s="57"/>
      <c r="G139" s="72">
        <f t="shared" ref="G139" si="38">G140</f>
        <v>2058.54</v>
      </c>
      <c r="H139" s="68">
        <v>0</v>
      </c>
      <c r="I139" s="68">
        <v>0</v>
      </c>
    </row>
    <row r="140" spans="1:9" ht="31.5" customHeight="1" x14ac:dyDescent="0.2">
      <c r="A140" s="70" t="s">
        <v>84</v>
      </c>
      <c r="B140" s="11">
        <v>650</v>
      </c>
      <c r="C140" s="27">
        <v>5</v>
      </c>
      <c r="D140" s="28">
        <v>3</v>
      </c>
      <c r="E140" s="76" t="s">
        <v>44</v>
      </c>
      <c r="F140" s="57"/>
      <c r="G140" s="72">
        <f>G141</f>
        <v>2058.54</v>
      </c>
      <c r="H140" s="68">
        <v>0</v>
      </c>
      <c r="I140" s="68">
        <v>0</v>
      </c>
    </row>
    <row r="141" spans="1:9" s="6" customFormat="1" ht="17.25" customHeight="1" x14ac:dyDescent="0.2">
      <c r="A141" s="12" t="s">
        <v>30</v>
      </c>
      <c r="B141" s="11">
        <v>650</v>
      </c>
      <c r="C141" s="27">
        <v>5</v>
      </c>
      <c r="D141" s="28">
        <v>3</v>
      </c>
      <c r="E141" s="30" t="s">
        <v>45</v>
      </c>
      <c r="F141" s="36"/>
      <c r="G141" s="37">
        <f t="shared" ref="G141:G142" si="39">G142</f>
        <v>2058.54</v>
      </c>
      <c r="H141" s="68">
        <v>0</v>
      </c>
      <c r="I141" s="68">
        <v>0</v>
      </c>
    </row>
    <row r="142" spans="1:9" s="7" customFormat="1" ht="36" customHeight="1" x14ac:dyDescent="0.2">
      <c r="A142" s="12" t="s">
        <v>49</v>
      </c>
      <c r="B142" s="11">
        <v>650</v>
      </c>
      <c r="C142" s="27">
        <v>5</v>
      </c>
      <c r="D142" s="28">
        <v>3</v>
      </c>
      <c r="E142" s="30" t="s">
        <v>45</v>
      </c>
      <c r="F142" s="36">
        <v>200</v>
      </c>
      <c r="G142" s="37">
        <f t="shared" si="39"/>
        <v>2058.54</v>
      </c>
      <c r="H142" s="68">
        <v>0</v>
      </c>
      <c r="I142" s="68">
        <v>0</v>
      </c>
    </row>
    <row r="143" spans="1:9" s="7" customFormat="1" ht="43.5" customHeight="1" x14ac:dyDescent="0.2">
      <c r="A143" s="12" t="s">
        <v>23</v>
      </c>
      <c r="B143" s="11">
        <v>650</v>
      </c>
      <c r="C143" s="27">
        <v>5</v>
      </c>
      <c r="D143" s="28">
        <v>3</v>
      </c>
      <c r="E143" s="30" t="s">
        <v>45</v>
      </c>
      <c r="F143" s="36">
        <v>240</v>
      </c>
      <c r="G143" s="52">
        <v>2058.54</v>
      </c>
      <c r="H143" s="68">
        <v>0</v>
      </c>
      <c r="I143" s="68">
        <v>0</v>
      </c>
    </row>
    <row r="144" spans="1:9" s="7" customFormat="1" ht="15" customHeight="1" x14ac:dyDescent="0.2">
      <c r="A144" s="15" t="s">
        <v>21</v>
      </c>
      <c r="B144" s="15">
        <v>650</v>
      </c>
      <c r="C144" s="43">
        <v>8</v>
      </c>
      <c r="D144" s="46"/>
      <c r="E144" s="47"/>
      <c r="F144" s="48"/>
      <c r="G144" s="44">
        <f>G145+G151</f>
        <v>7041.8</v>
      </c>
      <c r="H144" s="49">
        <v>0</v>
      </c>
      <c r="I144" s="49">
        <v>0</v>
      </c>
    </row>
    <row r="145" spans="1:9" s="7" customFormat="1" ht="24.75" customHeight="1" x14ac:dyDescent="0.2">
      <c r="A145" s="11" t="s">
        <v>8</v>
      </c>
      <c r="B145" s="11">
        <v>650</v>
      </c>
      <c r="C145" s="27">
        <v>8</v>
      </c>
      <c r="D145" s="28">
        <v>1</v>
      </c>
      <c r="E145" s="29"/>
      <c r="F145" s="48"/>
      <c r="G145" s="31">
        <f>G146</f>
        <v>6877.8</v>
      </c>
      <c r="H145" s="49"/>
      <c r="I145" s="49"/>
    </row>
    <row r="146" spans="1:9" s="7" customFormat="1" ht="27.75" customHeight="1" x14ac:dyDescent="0.2">
      <c r="A146" s="17" t="s">
        <v>27</v>
      </c>
      <c r="B146" s="11">
        <v>650</v>
      </c>
      <c r="C146" s="27">
        <v>8</v>
      </c>
      <c r="D146" s="28">
        <v>1</v>
      </c>
      <c r="E146" s="35" t="s">
        <v>63</v>
      </c>
      <c r="F146" s="48"/>
      <c r="G146" s="31">
        <f>G147</f>
        <v>6877.8</v>
      </c>
      <c r="H146" s="49">
        <f>H147</f>
        <v>0</v>
      </c>
      <c r="I146" s="49"/>
    </row>
    <row r="147" spans="1:9" s="7" customFormat="1" ht="22.5" customHeight="1" x14ac:dyDescent="0.2">
      <c r="A147" s="12" t="s">
        <v>25</v>
      </c>
      <c r="B147" s="11">
        <v>650</v>
      </c>
      <c r="C147" s="27">
        <v>8</v>
      </c>
      <c r="D147" s="28">
        <v>1</v>
      </c>
      <c r="E147" s="35" t="s">
        <v>42</v>
      </c>
      <c r="F147" s="48"/>
      <c r="G147" s="31">
        <f>G148</f>
        <v>6877.8</v>
      </c>
      <c r="H147" s="49">
        <f>H148</f>
        <v>0</v>
      </c>
      <c r="I147" s="49"/>
    </row>
    <row r="148" spans="1:9" s="7" customFormat="1" ht="78.75" customHeight="1" x14ac:dyDescent="0.2">
      <c r="A148" s="13" t="s">
        <v>76</v>
      </c>
      <c r="B148" s="11">
        <v>650</v>
      </c>
      <c r="C148" s="27">
        <v>8</v>
      </c>
      <c r="D148" s="28">
        <v>1</v>
      </c>
      <c r="E148" s="35" t="s">
        <v>41</v>
      </c>
      <c r="F148" s="48"/>
      <c r="G148" s="31">
        <f>G149</f>
        <v>6877.8</v>
      </c>
      <c r="H148" s="49">
        <f>H149</f>
        <v>0</v>
      </c>
      <c r="I148" s="49"/>
    </row>
    <row r="149" spans="1:9" s="7" customFormat="1" ht="18" customHeight="1" x14ac:dyDescent="0.2">
      <c r="A149" s="12" t="s">
        <v>14</v>
      </c>
      <c r="B149" s="11">
        <v>650</v>
      </c>
      <c r="C149" s="27">
        <v>8</v>
      </c>
      <c r="D149" s="28">
        <v>1</v>
      </c>
      <c r="E149" s="35" t="s">
        <v>41</v>
      </c>
      <c r="F149" s="30">
        <v>500</v>
      </c>
      <c r="G149" s="31">
        <f>G150</f>
        <v>6877.8</v>
      </c>
      <c r="H149" s="49">
        <f>H150</f>
        <v>0</v>
      </c>
      <c r="I149" s="49"/>
    </row>
    <row r="150" spans="1:9" s="7" customFormat="1" ht="16.5" customHeight="1" x14ac:dyDescent="0.2">
      <c r="A150" s="12" t="s">
        <v>26</v>
      </c>
      <c r="B150" s="11">
        <v>650</v>
      </c>
      <c r="C150" s="27">
        <v>8</v>
      </c>
      <c r="D150" s="28">
        <v>1</v>
      </c>
      <c r="E150" s="35" t="s">
        <v>41</v>
      </c>
      <c r="F150" s="30">
        <v>540</v>
      </c>
      <c r="G150" s="31">
        <v>6877.8</v>
      </c>
      <c r="H150" s="49">
        <v>0</v>
      </c>
      <c r="I150" s="49">
        <v>0</v>
      </c>
    </row>
    <row r="151" spans="1:9" s="7" customFormat="1" ht="32.25" customHeight="1" x14ac:dyDescent="0.2">
      <c r="A151" s="11" t="s">
        <v>85</v>
      </c>
      <c r="B151" s="11">
        <v>650</v>
      </c>
      <c r="C151" s="27">
        <v>8</v>
      </c>
      <c r="D151" s="28">
        <v>4</v>
      </c>
      <c r="E151" s="29"/>
      <c r="F151" s="30"/>
      <c r="G151" s="31">
        <f t="shared" ref="G151:G155" si="40">G152</f>
        <v>164</v>
      </c>
      <c r="H151" s="68">
        <v>0</v>
      </c>
      <c r="I151" s="68">
        <v>0</v>
      </c>
    </row>
    <row r="152" spans="1:9" s="7" customFormat="1" ht="17.45" customHeight="1" x14ac:dyDescent="0.2">
      <c r="A152" s="17" t="s">
        <v>27</v>
      </c>
      <c r="B152" s="11">
        <v>650</v>
      </c>
      <c r="C152" s="27">
        <v>8</v>
      </c>
      <c r="D152" s="28">
        <v>4</v>
      </c>
      <c r="E152" s="35" t="s">
        <v>63</v>
      </c>
      <c r="F152" s="30"/>
      <c r="G152" s="31">
        <f t="shared" si="40"/>
        <v>164</v>
      </c>
      <c r="H152" s="68">
        <v>0</v>
      </c>
      <c r="I152" s="68">
        <v>0</v>
      </c>
    </row>
    <row r="153" spans="1:9" s="7" customFormat="1" ht="18" customHeight="1" x14ac:dyDescent="0.2">
      <c r="A153" s="12" t="s">
        <v>25</v>
      </c>
      <c r="B153" s="11">
        <v>650</v>
      </c>
      <c r="C153" s="27">
        <v>8</v>
      </c>
      <c r="D153" s="28">
        <v>4</v>
      </c>
      <c r="E153" s="35" t="s">
        <v>42</v>
      </c>
      <c r="F153" s="36"/>
      <c r="G153" s="31">
        <f>G154</f>
        <v>164</v>
      </c>
      <c r="H153" s="68">
        <v>0</v>
      </c>
      <c r="I153" s="68">
        <v>0</v>
      </c>
    </row>
    <row r="154" spans="1:9" s="7" customFormat="1" ht="81" customHeight="1" x14ac:dyDescent="0.2">
      <c r="A154" s="13" t="s">
        <v>76</v>
      </c>
      <c r="B154" s="11">
        <v>650</v>
      </c>
      <c r="C154" s="27">
        <v>8</v>
      </c>
      <c r="D154" s="28">
        <v>4</v>
      </c>
      <c r="E154" s="35" t="s">
        <v>41</v>
      </c>
      <c r="F154" s="36"/>
      <c r="G154" s="31">
        <f t="shared" si="40"/>
        <v>164</v>
      </c>
      <c r="H154" s="68">
        <v>0</v>
      </c>
      <c r="I154" s="68">
        <v>0</v>
      </c>
    </row>
    <row r="155" spans="1:9" s="7" customFormat="1" ht="16.5" customHeight="1" x14ac:dyDescent="0.2">
      <c r="A155" s="12" t="s">
        <v>14</v>
      </c>
      <c r="B155" s="11">
        <v>650</v>
      </c>
      <c r="C155" s="27">
        <v>8</v>
      </c>
      <c r="D155" s="28">
        <v>4</v>
      </c>
      <c r="E155" s="35" t="s">
        <v>41</v>
      </c>
      <c r="F155" s="36">
        <v>500</v>
      </c>
      <c r="G155" s="31">
        <f t="shared" si="40"/>
        <v>164</v>
      </c>
      <c r="H155" s="68">
        <v>0</v>
      </c>
      <c r="I155" s="68">
        <v>0</v>
      </c>
    </row>
    <row r="156" spans="1:9" s="7" customFormat="1" ht="15" customHeight="1" x14ac:dyDescent="0.2">
      <c r="A156" s="12" t="s">
        <v>26</v>
      </c>
      <c r="B156" s="11">
        <v>650</v>
      </c>
      <c r="C156" s="27">
        <v>8</v>
      </c>
      <c r="D156" s="28">
        <v>4</v>
      </c>
      <c r="E156" s="35" t="s">
        <v>41</v>
      </c>
      <c r="F156" s="36">
        <v>540</v>
      </c>
      <c r="G156" s="52">
        <v>164</v>
      </c>
      <c r="H156" s="68">
        <v>0</v>
      </c>
      <c r="I156" s="68">
        <v>0</v>
      </c>
    </row>
    <row r="157" spans="1:9" s="7" customFormat="1" ht="18.600000000000001" customHeight="1" x14ac:dyDescent="0.2">
      <c r="A157" s="15" t="s">
        <v>86</v>
      </c>
      <c r="B157" s="15">
        <v>650</v>
      </c>
      <c r="C157" s="43">
        <v>11</v>
      </c>
      <c r="D157" s="46"/>
      <c r="E157" s="47"/>
      <c r="F157" s="48"/>
      <c r="G157" s="62">
        <f t="shared" ref="G157:G161" si="41">G158</f>
        <v>27</v>
      </c>
      <c r="H157" s="49">
        <v>0</v>
      </c>
      <c r="I157" s="49">
        <v>0</v>
      </c>
    </row>
    <row r="158" spans="1:9" s="9" customFormat="1" ht="17.25" customHeight="1" x14ac:dyDescent="0.2">
      <c r="A158" s="12" t="s">
        <v>87</v>
      </c>
      <c r="B158" s="11">
        <v>650</v>
      </c>
      <c r="C158" s="27">
        <v>11</v>
      </c>
      <c r="D158" s="28">
        <v>1</v>
      </c>
      <c r="E158" s="29"/>
      <c r="F158" s="30"/>
      <c r="G158" s="42">
        <f t="shared" si="41"/>
        <v>27</v>
      </c>
      <c r="H158" s="68">
        <v>0</v>
      </c>
      <c r="I158" s="68">
        <v>0</v>
      </c>
    </row>
    <row r="159" spans="1:9" s="7" customFormat="1" ht="18.600000000000001" customHeight="1" x14ac:dyDescent="0.2">
      <c r="A159" s="17" t="s">
        <v>27</v>
      </c>
      <c r="B159" s="11">
        <v>650</v>
      </c>
      <c r="C159" s="27">
        <v>11</v>
      </c>
      <c r="D159" s="28">
        <v>1</v>
      </c>
      <c r="E159" s="35" t="s">
        <v>63</v>
      </c>
      <c r="F159" s="30"/>
      <c r="G159" s="42">
        <f t="shared" si="41"/>
        <v>27</v>
      </c>
      <c r="H159" s="68">
        <v>0</v>
      </c>
      <c r="I159" s="68">
        <v>0</v>
      </c>
    </row>
    <row r="160" spans="1:9" s="9" customFormat="1" ht="20.25" customHeight="1" x14ac:dyDescent="0.2">
      <c r="A160" s="12" t="s">
        <v>25</v>
      </c>
      <c r="B160" s="11">
        <v>650</v>
      </c>
      <c r="C160" s="27">
        <v>11</v>
      </c>
      <c r="D160" s="28">
        <v>1</v>
      </c>
      <c r="E160" s="35" t="s">
        <v>42</v>
      </c>
      <c r="F160" s="30"/>
      <c r="G160" s="42">
        <f t="shared" si="41"/>
        <v>27</v>
      </c>
      <c r="H160" s="68">
        <v>0</v>
      </c>
      <c r="I160" s="68">
        <v>0</v>
      </c>
    </row>
    <row r="161" spans="1:9" s="6" customFormat="1" ht="79.5" customHeight="1" x14ac:dyDescent="0.2">
      <c r="A161" s="13" t="s">
        <v>76</v>
      </c>
      <c r="B161" s="11">
        <v>650</v>
      </c>
      <c r="C161" s="27">
        <v>11</v>
      </c>
      <c r="D161" s="28">
        <v>1</v>
      </c>
      <c r="E161" s="35" t="s">
        <v>41</v>
      </c>
      <c r="F161" s="30"/>
      <c r="G161" s="42">
        <f t="shared" si="41"/>
        <v>27</v>
      </c>
      <c r="H161" s="68">
        <v>0</v>
      </c>
      <c r="I161" s="68">
        <v>0</v>
      </c>
    </row>
    <row r="162" spans="1:9" x14ac:dyDescent="0.2">
      <c r="A162" s="12" t="s">
        <v>14</v>
      </c>
      <c r="B162" s="11">
        <v>650</v>
      </c>
      <c r="C162" s="27">
        <v>11</v>
      </c>
      <c r="D162" s="28">
        <v>1</v>
      </c>
      <c r="E162" s="35" t="s">
        <v>41</v>
      </c>
      <c r="F162" s="30">
        <v>500</v>
      </c>
      <c r="G162" s="42">
        <f>G163</f>
        <v>27</v>
      </c>
      <c r="H162" s="68">
        <v>0</v>
      </c>
      <c r="I162" s="68">
        <v>0</v>
      </c>
    </row>
    <row r="163" spans="1:9" ht="15.75" customHeight="1" x14ac:dyDescent="0.2">
      <c r="A163" s="12" t="s">
        <v>26</v>
      </c>
      <c r="B163" s="11">
        <v>650</v>
      </c>
      <c r="C163" s="27">
        <v>11</v>
      </c>
      <c r="D163" s="28">
        <v>1</v>
      </c>
      <c r="E163" s="35" t="s">
        <v>41</v>
      </c>
      <c r="F163" s="30">
        <v>540</v>
      </c>
      <c r="G163" s="42">
        <v>27</v>
      </c>
      <c r="H163" s="68">
        <v>0</v>
      </c>
      <c r="I163" s="68">
        <v>0</v>
      </c>
    </row>
    <row r="164" spans="1:9" ht="14.25" x14ac:dyDescent="0.2">
      <c r="A164" s="16" t="s">
        <v>9</v>
      </c>
      <c r="B164" s="16"/>
      <c r="C164" s="50"/>
      <c r="D164" s="50"/>
      <c r="E164" s="50"/>
      <c r="F164" s="50"/>
      <c r="G164" s="51">
        <f>G8+G68+G75+G108+G144+G157+G56</f>
        <v>36056.356</v>
      </c>
      <c r="H164" s="49">
        <f>H56+H75</f>
        <v>420.9</v>
      </c>
      <c r="I164" s="49">
        <f>I56+I75</f>
        <v>420.9</v>
      </c>
    </row>
    <row r="165" spans="1:9" ht="121.9" customHeight="1" x14ac:dyDescent="0.2"/>
  </sheetData>
  <mergeCells count="3">
    <mergeCell ref="A3:I3"/>
    <mergeCell ref="H1:I1"/>
    <mergeCell ref="G2:I2"/>
  </mergeCells>
  <phoneticPr fontId="0" type="noConversion"/>
  <pageMargins left="0.8" right="0.39370078740157483" top="0.47" bottom="0.51" header="0.47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Adm-pravo2</cp:lastModifiedBy>
  <cp:lastPrinted>2023-04-24T06:41:03Z</cp:lastPrinted>
  <dcterms:created xsi:type="dcterms:W3CDTF">2007-10-01T08:39:13Z</dcterms:created>
  <dcterms:modified xsi:type="dcterms:W3CDTF">2023-04-24T06:41:06Z</dcterms:modified>
</cp:coreProperties>
</file>