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180" windowHeight="9990" activeTab="4"/>
  </bookViews>
  <sheets>
    <sheet name="прил.1" sheetId="1" r:id="rId1"/>
    <sheet name="прил.2" sheetId="2" r:id="rId2"/>
    <sheet name="прил.3" sheetId="3" r:id="rId3"/>
    <sheet name="прил.4" sheetId="4" r:id="rId4"/>
    <sheet name="прил. 5" sheetId="5" r:id="rId5"/>
  </sheets>
  <definedNames/>
  <calcPr fullCalcOnLoad="1"/>
</workbook>
</file>

<file path=xl/sharedStrings.xml><?xml version="1.0" encoding="utf-8"?>
<sst xmlns="http://schemas.openxmlformats.org/spreadsheetml/2006/main" count="853" uniqueCount="336">
  <si>
    <t xml:space="preserve">Наименование   </t>
  </si>
  <si>
    <t>Рз</t>
  </si>
  <si>
    <t>ПР</t>
  </si>
  <si>
    <t xml:space="preserve">Культура           </t>
  </si>
  <si>
    <t xml:space="preserve">Всего расходов     </t>
  </si>
  <si>
    <t>Общегосударственные вопросы</t>
  </si>
  <si>
    <t>01</t>
  </si>
  <si>
    <t>02</t>
  </si>
  <si>
    <t>04</t>
  </si>
  <si>
    <t>03</t>
  </si>
  <si>
    <t>09</t>
  </si>
  <si>
    <t>08</t>
  </si>
  <si>
    <t>05</t>
  </si>
  <si>
    <t>Жилищно-коммунальное хозяйство</t>
  </si>
  <si>
    <t>11</t>
  </si>
  <si>
    <t>12</t>
  </si>
  <si>
    <t>Национальная оборона</t>
  </si>
  <si>
    <t>Мобилизационная и вневойсковая подготовка</t>
  </si>
  <si>
    <t>Благоустройство</t>
  </si>
  <si>
    <t>Жилищное хозяйство</t>
  </si>
  <si>
    <t>Другие вопросы в области национальной экономики</t>
  </si>
  <si>
    <t>Национальная экономика</t>
  </si>
  <si>
    <t>13</t>
  </si>
  <si>
    <t>Связь и информатика</t>
  </si>
  <si>
    <t>10</t>
  </si>
  <si>
    <t>Культура и кинематография</t>
  </si>
  <si>
    <t>Другие общегосударственные вопросы</t>
  </si>
  <si>
    <t>Коммунальное хозяйство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</si>
  <si>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</si>
  <si>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</si>
  <si>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Резервные фонды</t>
  </si>
  <si>
    <t xml:space="preserve">Национальная безопасность и правоохранительная деятельность     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</si>
  <si>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</si>
  <si>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</si>
  <si>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Физическая культура и спорт</t>
  </si>
  <si>
    <t>Общеэкономические вопросы</t>
  </si>
  <si>
    <t>Приложение 2</t>
  </si>
  <si>
    <t>к решению Совету депутатов</t>
  </si>
  <si>
    <t>городского поселения Андра</t>
  </si>
  <si>
    <t>по разделам и подразделам классификации расходов бюджета</t>
  </si>
  <si>
    <t>Физическая культура</t>
  </si>
  <si>
    <t>07</t>
  </si>
  <si>
    <t>Приложение 3</t>
  </si>
  <si>
    <t>к решению Совета депутатов</t>
  </si>
  <si>
    <t>Наименование</t>
  </si>
  <si>
    <t>Вед</t>
  </si>
  <si>
    <t>Пр</t>
  </si>
  <si>
    <t>ЦСР</t>
  </si>
  <si>
    <t>ВР</t>
  </si>
  <si>
    <t>В том числе за счет субвенций (субсидий) из федерального и окружного бюджета</t>
  </si>
  <si>
    <t>В том числе за счет субвенций на исполнение государственных полномочий</t>
  </si>
  <si>
    <t>Непрограммные направления деятельности</t>
  </si>
  <si>
    <t>40 0 00 00000</t>
  </si>
  <si>
    <t>Непрограммные направления деятельности "Обеспечение деятельности муниципальных органов власти"</t>
  </si>
  <si>
    <t>40 1 00 00000</t>
  </si>
  <si>
    <t xml:space="preserve">Глава  муниципального  образования </t>
  </si>
  <si>
    <t>40 1 00 02030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</si>
  <si>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</si>
  <si>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</si>
  <si>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40  1 00 02030</t>
  </si>
  <si>
    <t xml:space="preserve">Заместители главы  муниципального  образования </t>
  </si>
  <si>
    <t>40 1 00 02060</t>
  </si>
  <si>
    <t>40 1 00 02040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</si>
  <si>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</si>
  <si>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</si>
  <si>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</si>
  <si>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 xml:space="preserve">Уплата налогов, сборов и иных платежей </t>
  </si>
  <si>
    <t xml:space="preserve">Резервные фонды </t>
  </si>
  <si>
    <t>40 8 00 00000</t>
  </si>
  <si>
    <t>40 8 00 20210</t>
  </si>
  <si>
    <t>Иные  бюджетные  ассигнования</t>
  </si>
  <si>
    <t>Резервные средства</t>
  </si>
  <si>
    <t>41 8 00 20210</t>
  </si>
  <si>
    <t>40 1 00 02400</t>
  </si>
  <si>
    <t>Реализация мероприятий</t>
  </si>
  <si>
    <t>40 1 00 99990</t>
  </si>
  <si>
    <t xml:space="preserve">Межбюджетные трансферты 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</si>
  <si>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</si>
  <si>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41 1 00 89020</t>
  </si>
  <si>
    <t xml:space="preserve">Иные межбюджетные трансферты </t>
  </si>
  <si>
    <t>Расходы за счет средств федерального бюджета, не отнесенные к государственным программам</t>
  </si>
  <si>
    <t>40 4 00 00000</t>
  </si>
  <si>
    <t>40 4 00 51180</t>
  </si>
  <si>
    <t>Национальная  безопасность  и правоохранительная  деятельность</t>
  </si>
  <si>
    <t>Защита населения и территории от  чрезвычайных ситуаций природного и техногенного характера, гражданская оборона</t>
  </si>
  <si>
    <t>40 2 00 00000</t>
  </si>
  <si>
    <t>Создание и содержание резервов материальных ресурсов (запасов) для предупреждения, ликвидации чрезвычайных ситуаций</t>
  </si>
  <si>
    <t>40 2 00 20030</t>
  </si>
  <si>
    <t>Национальная  экономика</t>
  </si>
  <si>
    <t>19 3 01 00000</t>
  </si>
  <si>
    <t>Подпрограмма " Содействие трудоустройству граждан"</t>
  </si>
  <si>
    <t>19 3 01 85060</t>
  </si>
  <si>
    <t>19 3 01 S5060</t>
  </si>
  <si>
    <t>Расходы на реализацию мероприятий по содействию  трудоустройства  граждан</t>
  </si>
  <si>
    <t>11 1 01 00000</t>
  </si>
  <si>
    <t>11 1 01 82390</t>
  </si>
  <si>
    <t>11 1 01 S2390</t>
  </si>
  <si>
    <t>40 3 00 99990</t>
  </si>
  <si>
    <t>Иные закупки товаров, работ и услуг для государственных (муниципальных) нужд</t>
  </si>
  <si>
    <t>Другие  вопросы  в области  национальной  экономики</t>
  </si>
  <si>
    <t>18 0 00 00000</t>
  </si>
  <si>
    <t>18 0 02 00000</t>
  </si>
  <si>
    <t>18 0 02 99990</t>
  </si>
  <si>
    <t>Жилищно-коммунальное  хозяйство</t>
  </si>
  <si>
    <t>Жилищное  хозяйство</t>
  </si>
  <si>
    <t>40 6 00 00000</t>
  </si>
  <si>
    <t>40 6 00 99990</t>
  </si>
  <si>
    <t>Коммунальное  хозяйство</t>
  </si>
  <si>
    <t>10 0 00 00000</t>
  </si>
  <si>
    <t>Мероприятия в области  жилищно-коммунального хозяйства</t>
  </si>
  <si>
    <t>Реализация мероприятий в рамках непрограммного направления деятельности</t>
  </si>
  <si>
    <t>Расходы на проведение мероприятий</t>
  </si>
  <si>
    <t xml:space="preserve">Культура, кинематография </t>
  </si>
  <si>
    <t>Культура</t>
  </si>
  <si>
    <t>40 7 00 00000</t>
  </si>
  <si>
    <t>40 7 00 05900</t>
  </si>
  <si>
    <t>Расходы на выплаты персоналу казенных учреждений</t>
  </si>
  <si>
    <t>Мероприятия в сфере культуры и кинематографии</t>
  </si>
  <si>
    <t>40 7 00 20700</t>
  </si>
  <si>
    <t>Физическая  культура</t>
  </si>
  <si>
    <t>04 0 00 00000</t>
  </si>
  <si>
    <t xml:space="preserve">04 1 00 00000 </t>
  </si>
  <si>
    <t xml:space="preserve">04 1 01 00000 </t>
  </si>
  <si>
    <t xml:space="preserve">04 1 01 20800 </t>
  </si>
  <si>
    <t>41 0 00 00000</t>
  </si>
  <si>
    <t>41 0 00 00590</t>
  </si>
  <si>
    <t>41 0 00 20800</t>
  </si>
  <si>
    <t>ВСЕГО</t>
  </si>
  <si>
    <t>Субвенции за счет средств бюджета автономного округа, не отнесенные к государственным программам</t>
  </si>
  <si>
    <t>40 5 00 00000</t>
  </si>
  <si>
    <t>40 5 00 99990</t>
  </si>
  <si>
    <t>Основное мероприятие "Увеличение количество благоустроенных дворовых территорий и мест общего пользования"</t>
  </si>
  <si>
    <t>10 6 00 00000</t>
  </si>
  <si>
    <t>03 0 00 00000</t>
  </si>
  <si>
    <t>03 3 00 00000</t>
  </si>
  <si>
    <t>03 3 01 00000</t>
  </si>
  <si>
    <t>( тыс.рублей)</t>
  </si>
  <si>
    <t>Муниципальные программы</t>
  </si>
  <si>
    <t>Иные выплаты персоналу государственных (муниципальных) органов, за исключением фонда оплаты труда</t>
  </si>
  <si>
    <t>11 0 00 00000</t>
  </si>
  <si>
    <t>11 1 00 00000</t>
  </si>
  <si>
    <t>19 0 00 00000</t>
  </si>
  <si>
    <t>19 3 00 00000</t>
  </si>
  <si>
    <t>Обеспечение деятельности муниципальных органов власти</t>
  </si>
  <si>
    <t>Глава  муниципального  образования</t>
  </si>
  <si>
    <t>Заместители главы  муниципального  образования</t>
  </si>
  <si>
    <t>Мероприятия по защите населения и территории от чрезвычайных ситуаций природного и техногенного характера, гражданская оборона</t>
  </si>
  <si>
    <t>Приложение 4</t>
  </si>
  <si>
    <t>,</t>
  </si>
  <si>
    <t>Код источника финансирования по КИВФ, КИВнФ</t>
  </si>
  <si>
    <t>Наименование показателя</t>
  </si>
  <si>
    <t>650 01 00 00 00 00 0000 000</t>
  </si>
  <si>
    <t>Источники внутреннего финансирования дефицита бюджета - всего</t>
  </si>
  <si>
    <t>650 01 05 00 00 00 0000 000</t>
  </si>
  <si>
    <t>Изменение остатков средств на счетах по учету средств бюджета</t>
  </si>
  <si>
    <t>650 01 05 02 00 00 0000 500</t>
  </si>
  <si>
    <t xml:space="preserve">Увеличение  прочих остатков  средств бюджетов </t>
  </si>
  <si>
    <t>650 01 05 02 00 00 0000 600</t>
  </si>
  <si>
    <t xml:space="preserve">Уменьшение  прочих остатков  средств бюджетов </t>
  </si>
  <si>
    <t>650 01 05 02 01 13 0000 510</t>
  </si>
  <si>
    <t>Увеличение прочих остатков  денежных средств бюджетов городских поселений</t>
  </si>
  <si>
    <t>650 01 05 02 01 13 0000 610</t>
  </si>
  <si>
    <t>Уменьшение прочих остатков  денежных средств бюджетов городских поселений</t>
  </si>
  <si>
    <t>Приложение 5</t>
  </si>
  <si>
    <t>Приложение 1</t>
  </si>
  <si>
    <t xml:space="preserve">от "  " февраля 2019 г. № </t>
  </si>
  <si>
    <t>Отчет об исполнении бюджета муниципального образования городское поселение Андра за 2018 года по доходам</t>
  </si>
  <si>
    <t>тыс.рублей</t>
  </si>
  <si>
    <t xml:space="preserve">Код БК </t>
  </si>
  <si>
    <t>Наименование дохода</t>
  </si>
  <si>
    <t>Исполнение за 2018 год</t>
  </si>
  <si>
    <t>000 1 00 00000 00 0000 000</t>
  </si>
  <si>
    <t>НАЛОГОВЫЕ И НЕНАЛОГОВЫЕ ДОХОДЫ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</si>
  <si>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</si>
  <si>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</si>
  <si>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статьей 227, 271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</si>
  <si>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</si>
  <si>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зарегистрироваными в качестве индивидуальных предпринимателей, нотариусов, занимающихся частной практикой, адвакатов,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</si>
  <si>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</si>
  <si>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</si>
  <si>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</si>
  <si>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 работы, услуги), реализуемые на территории Российской Федерации</t>
  </si>
  <si>
    <t>Доходы от уплаты акцизов на дизельное топливо, подлежащее распределению между бюджетами субьектов Российской Федерации ии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</si>
  <si>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дизельного и (или) карбюраторных (инжекторных) двигателей, подлежащие распределению между бюджетами субьектов Российской Федерации и местными бюджетами с учетом установленных диференцированных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</si>
  <si>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</si>
  <si>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</si>
  <si>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000 1 06 00000 00 0000 000</t>
  </si>
  <si>
    <t>Налоги  на  имущество</t>
  </si>
  <si>
    <t>Налог на имущество физических лиц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</si>
  <si>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</si>
  <si>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</si>
  <si>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</si>
  <si>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182 1 06 06033 13 0000 110</t>
  </si>
  <si>
    <t>Земельный налог с организаций, обладающих земельным участком, расположенным в границах городских поселений</t>
  </si>
  <si>
    <t>182 1 06 06043 13 0000 110</t>
  </si>
  <si>
    <t>Земельный налог,с физических лиц, обладающих земельным участком, расположенным в границах городских поселений</t>
  </si>
  <si>
    <t>Государственная пошлина</t>
  </si>
  <si>
    <t>650 1 08 04020 01 0000 110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</si>
  <si>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</si>
  <si>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 , находящегося 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</si>
  <si>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</si>
  <si>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поселений (за исключением земельных участков)</t>
  </si>
  <si>
    <t>650 1 11 09045 13 0000 120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</si>
  <si>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</si>
  <si>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</si>
  <si>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650 1 13 01995 13 0000 130</t>
  </si>
  <si>
    <t>Прочие доходы от оказания платных услуг (работ) получателями средств бюджетов городских поселений</t>
  </si>
  <si>
    <t>650 1 13 02995 13 0000 130</t>
  </si>
  <si>
    <t>Прочие доходы от компенсации затрат бюджетов городских поселений</t>
  </si>
  <si>
    <t>Доходы от продажи материальных и нематериальных активов</t>
  </si>
  <si>
    <t>650 1 14 02053 13 0000 410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</si>
  <si>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</si>
  <si>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</si>
  <si>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ануции, возмещение ущерба</t>
  </si>
  <si>
    <t>650 1 16 90050 13 0000 140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</si>
  <si>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</si>
  <si>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</si>
  <si>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</si>
  <si>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</si>
  <si>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650 2 02 15001 13 0000 151</t>
  </si>
  <si>
    <t>Дотации бюджетам городских поселений на выравнивание уровня бюджетной обеспеченности</t>
  </si>
  <si>
    <t>650 2 0215002 13 0000 151</t>
  </si>
  <si>
    <t>Дотации бюджетам городских поселений на поддержку мер по обеспечению сбалансированности бюджетов</t>
  </si>
  <si>
    <t xml:space="preserve">Субвенции бюджетам субъектов Российской Федерации и муниципальных образований </t>
  </si>
  <si>
    <t>650 2 02 30024 13 0000 151</t>
  </si>
  <si>
    <t>Субвенции бюджетам городских поселений на выполнение передаваемых полномочий субъектов Российской Федерации</t>
  </si>
  <si>
    <t>650 2 02 35118 13 0000 151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</si>
  <si>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</si>
  <si>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</si>
  <si>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</si>
  <si>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650 2 02 04999 13 0000 151</t>
  </si>
  <si>
    <t>Прочие межбюджетные трансферты, передаваемые бюджетам городских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</si>
  <si>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</si>
  <si>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650 2 19 60010 13 0000 151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</si>
  <si>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</si>
  <si>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ВСЕГО ДОХОДОВ</t>
  </si>
  <si>
    <t xml:space="preserve">"  " феврвля 2019 г. № </t>
  </si>
  <si>
    <t>Обеспечение проведения выборов и референдумов</t>
  </si>
  <si>
    <t>Охрана окружающей среды</t>
  </si>
  <si>
    <t>Другие вопросы в области охраны окружающей среды</t>
  </si>
  <si>
    <t>06</t>
  </si>
  <si>
    <t>Отчет об исполнение бюджета городского поселения Андра за 2018 год</t>
  </si>
  <si>
    <t>Исполнение 2018 год</t>
  </si>
  <si>
    <t>тыс. руб.</t>
  </si>
  <si>
    <t xml:space="preserve">"  " февраля 2019 г. № </t>
  </si>
  <si>
    <t>40 1 00 02500</t>
  </si>
  <si>
    <t>40 2 00 99990</t>
  </si>
  <si>
    <t>14 0 00 00000</t>
  </si>
  <si>
    <t xml:space="preserve">14 0 01 00000 </t>
  </si>
  <si>
    <t>Реализация  мероприятий</t>
  </si>
  <si>
    <t>14 0 01 99990</t>
  </si>
  <si>
    <t>Расходы на благоустройство территорий муниципальных образований</t>
  </si>
  <si>
    <t>10 6 01 00000</t>
  </si>
  <si>
    <t>Поддержка государственных программ субъектов РФ и муниципальных программ формирования современной городской среды</t>
  </si>
  <si>
    <t>10 6 01 L5550</t>
  </si>
  <si>
    <t>10 6 01 82600</t>
  </si>
  <si>
    <t>Доля софинансирования на проведение мероприятий по благоустройству территорий муниципальных образований</t>
  </si>
  <si>
    <t>10 6 01 S2600</t>
  </si>
  <si>
    <t>06 0 00 00000</t>
  </si>
  <si>
    <t>Основное мероприятие "Улучшение экологической ситуации на территории Октябрьского района"</t>
  </si>
  <si>
    <t>06 0 02 00000</t>
  </si>
  <si>
    <t>Расходы на осуществление отдельных государственных полномочий Ханты-Мансийского автономного округа - Югры в сфере обращения с твердыми коммунальными отходами</t>
  </si>
  <si>
    <t>06 0 02 84290</t>
  </si>
  <si>
    <t>Подпрограмма "Совершенствование системы управления в сфере культуры и архивного дела"</t>
  </si>
  <si>
    <t>Расходы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</si>
  <si>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03 3 01 82580</t>
  </si>
  <si>
    <t>04 1 01 20800</t>
  </si>
  <si>
    <t>Отчет об исполнении бюджетных ассигнований по целевым статьям (муниципальным  программам Октябрьского района  и непрограммным направлениям деятельности), группам и подгруппам видов расходов классификации расходов бюджета городского поселения Андра за 2018 год</t>
  </si>
  <si>
    <t>Сумма на 2018 год</t>
  </si>
  <si>
    <t>04 1 00 00000</t>
  </si>
  <si>
    <t>Основное  мероприятие "Мероприятия на развитие массовой физической культуры и спорта"</t>
  </si>
  <si>
    <t>04 1 01 00000</t>
  </si>
  <si>
    <t xml:space="preserve">Подпрограмма "Дорожное хозяйство " </t>
  </si>
  <si>
    <t>Основное  мероприятие " Реализация  мероприятий в рамках дорожной  деятельности"</t>
  </si>
  <si>
    <t xml:space="preserve">Расходы на строительство (реконструкцию), капитальный ремонт и ремонт автомобильных дорог общего пользования местного значения </t>
  </si>
  <si>
    <t>14 0 01 00000</t>
  </si>
  <si>
    <t>Основное  мероприятие "Организация  землеустроительных   работ"</t>
  </si>
  <si>
    <t>Специальные расходы</t>
  </si>
  <si>
    <t>Закупка товаров, работ, услуг в целях формирования государственного материального резерва</t>
  </si>
  <si>
    <t>Уплата налогов, сборов и иных платежей</t>
  </si>
  <si>
    <t xml:space="preserve">Отчет об исполнении по источникам внутреннего финансирования дефицита бюджета городского поселения Андра за 2018 год  </t>
  </si>
  <si>
    <t>Отчет об исполнении  бюджета муниципального образования городское поселение Андра за 2018 год по разделам, подразделам, целевым статьям и видам расходов классификации расходов бюджетов в ведомственной структуре расходов</t>
  </si>
  <si>
    <t>Осуществление первичного воинского учета на территориях, где отсутствуют военные комиссариаты</t>
  </si>
  <si>
    <t xml:space="preserve">Подпрограмма" Развитие  массовой  физической  культуры и спорта" </t>
  </si>
  <si>
    <t xml:space="preserve">Расходы на обеспечение функций органов местного самоуправления </t>
  </si>
  <si>
    <t>Мероприятия в области культуры и кинематографии</t>
  </si>
  <si>
    <t>Расходы на обеспечение деятельности (оказание услуг) муниципальных учреждений</t>
  </si>
  <si>
    <t>Муниципальная программа "  Развитие  физической  культуры и спорта на территории  Октябрьского  района на 2018-2020 годы и на плановый период до 2025 года"</t>
  </si>
  <si>
    <t>Муниципальная  программа "Охрана окружающей среды на территории муниципального образования Октябрьский район на 2018-2020 годы и плановый период до 2025 года"</t>
  </si>
  <si>
    <t>Муниципальная программа"Развитие  жилищно-коммунального комплекса  и повышение энергетической эффективности в муниципальном  образовании  Октябрьский  района га 2018-2020 годы и на плановый период до 2025 года"</t>
  </si>
  <si>
    <t>Муниципальная  программа" Развитие транспортной  системы муниципального  образования Октябрьский  район на 2018-2020 годы и на плановый период до 2025 года"</t>
  </si>
  <si>
    <t>Основное  мероприятие "Реализация  мероприятий по защите населения и территории Октябрьского  района от чрезвычайных ситуаций природного  и  техногенного  характера"</t>
  </si>
  <si>
    <t>Муниципальная  программа "Управление  мунициапальной  собственностью Октябрьского района на 2018 – 2020 годы и на плановый период до 2025 года"</t>
  </si>
  <si>
    <t>Основное  мероприятие " Реализация  мероприятий по содействию трудоустройству граждан"</t>
  </si>
  <si>
    <t>Для софинансирования на реализацию мероприятий по содействию трудоустройства граждан</t>
  </si>
  <si>
    <t>Расходы на обеспечение функций  органов местного самоуправления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</si>
  <si>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</si>
  <si>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Мероприятия в области жилищно-коммунального хозяйства</t>
  </si>
  <si>
    <t>000 1 01 02000 01 0000 110</t>
  </si>
  <si>
    <t>000 1 03 02230 01 0000 110</t>
  </si>
  <si>
    <t>000 1 03 02240 01 0000 110</t>
  </si>
  <si>
    <t>000 1 03 02250 01 0000 110</t>
  </si>
  <si>
    <t>000 1 03 02260 01 0000 110</t>
  </si>
  <si>
    <t>000 1 06 01000 00 0000 110</t>
  </si>
  <si>
    <t>000 1 06 06000 00 0000 110</t>
  </si>
  <si>
    <t>000 1 08 00000 00 0000 000</t>
  </si>
  <si>
    <t>000 1 11 00000 00 0000 000</t>
  </si>
  <si>
    <t>000 1 11 05013 13 0000 120</t>
  </si>
  <si>
    <t>000 1 11 05075 13 0000 120</t>
  </si>
  <si>
    <t>000 1 13 00000 00 0000 000</t>
  </si>
  <si>
    <t>000 1 14 00000 00 0000 000</t>
  </si>
  <si>
    <t>000 1 14 06013 13 0000 430</t>
  </si>
  <si>
    <t>000 1 16 00000 00 0000 000</t>
  </si>
  <si>
    <t>000 2 00 00000 00 0000 000</t>
  </si>
  <si>
    <t>000 2 02 00000 00 0000 151</t>
  </si>
  <si>
    <t>000 2 02 10000 00 0000 151</t>
  </si>
  <si>
    <t>000 2 02 30000 00 0000 151</t>
  </si>
  <si>
    <t>000 2 02 40000 00 0000 151</t>
  </si>
  <si>
    <t>650 2 02 49999 00 0000 151</t>
  </si>
  <si>
    <t>000 2 19 00000 00 0000 000</t>
  </si>
  <si>
    <t>Функционирование муниципального  образования</t>
  </si>
  <si>
    <t>Функционирование  местных администраций</t>
  </si>
  <si>
    <t>Проведение выборов, в пердставительные органы муниципального образования</t>
  </si>
  <si>
    <t xml:space="preserve">Резервный фонд </t>
  </si>
  <si>
    <t>Резервные фонды администрации поселения</t>
  </si>
  <si>
    <t>Прочие мероприятия органов местного самоуправления</t>
  </si>
  <si>
    <t>Муниципальная программа" О защите населения и территории Октябрьского  района от чрезвычайных  ситуаций  природного   и техногенного характера на 2016-2020 годы"</t>
  </si>
  <si>
    <t>Муниципальная  программа "Улучшение условий и охраны  труда, развитие социально партнерства в муниципальном образовании Октябрьский  район на 2016-2020 годы"</t>
  </si>
  <si>
    <t>Муниципальная  программа" Развитие транспортной  системы муниципального образования Октябрьский  район на 2018-2020 годы и на плановый период до 2025 года"</t>
  </si>
  <si>
    <t>Проведение мероприятий по благоустройству дворовых территорий и мест общего пользования</t>
  </si>
  <si>
    <t>Муниципальная  программа "Культура Октябрьского  района  на 2016-2020 годы"</t>
  </si>
  <si>
    <t>Основное  мероприятие "Сохранение и развитеие народных художественных помыслов и ремесел, народной культуры и самодеятельного (любительского) художественного творчества</t>
  </si>
  <si>
    <t>Мероприятия в области физической культуры и спорта</t>
  </si>
  <si>
    <t>Мероприятия в сфере культуры и спорта</t>
  </si>
  <si>
    <t>Проведение выборов в представительные органы муниципального образования</t>
  </si>
  <si>
    <t>Межбюджетные трансферты</t>
  </si>
</sst>
</file>

<file path=xl/styles.xml><?xml version="1.0" encoding="utf-8"?>
<styleSheet xmlns="http://schemas.openxmlformats.org/spreadsheetml/2006/main">
  <numFmts count="4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"/>
    <numFmt numFmtId="194" formatCode="0.0"/>
    <numFmt numFmtId="195" formatCode="#,##0.0"/>
    <numFmt numFmtId="196" formatCode="00"/>
    <numFmt numFmtId="197" formatCode="0000000"/>
    <numFmt numFmtId="198" formatCode="000"/>
    <numFmt numFmtId="199" formatCode="#,##0.0;[Red]\-#,##0.0;0.0"/>
  </numFmts>
  <fonts count="51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Times New Roman Cyr"/>
      <family val="1"/>
    </font>
    <font>
      <sz val="10"/>
      <color indexed="8"/>
      <name val="Calibri"/>
      <family val="2"/>
    </font>
    <font>
      <sz val="10"/>
      <name val="Calibri"/>
      <family val="2"/>
    </font>
    <font>
      <sz val="12"/>
      <color indexed="8"/>
      <name val="Times New Roman"/>
      <family val="1"/>
    </font>
    <font>
      <u val="single"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75">
    <xf numFmtId="0" fontId="0" fillId="0" borderId="0" xfId="0" applyAlignment="1">
      <alignment/>
    </xf>
    <xf numFmtId="0" fontId="5" fillId="0" borderId="0" xfId="61" applyNumberFormat="1" applyFont="1" applyFill="1" applyAlignment="1" applyProtection="1">
      <alignment horizontal="left"/>
      <protection hidden="1"/>
    </xf>
    <xf numFmtId="0" fontId="5" fillId="0" borderId="0" xfId="61" applyNumberFormat="1" applyFont="1" applyFill="1" applyAlignment="1" applyProtection="1">
      <alignment horizontal="center"/>
      <protection hidden="1"/>
    </xf>
    <xf numFmtId="0" fontId="6" fillId="0" borderId="0" xfId="61" applyFont="1" applyFill="1" applyAlignment="1">
      <alignment horizontal="center"/>
      <protection/>
    </xf>
    <xf numFmtId="0" fontId="6" fillId="0" borderId="0" xfId="61" applyNumberFormat="1" applyFont="1" applyFill="1" applyAlignment="1" applyProtection="1">
      <alignment horizontal="center"/>
      <protection hidden="1"/>
    </xf>
    <xf numFmtId="0" fontId="6" fillId="0" borderId="0" xfId="0" applyFont="1" applyFill="1" applyAlignment="1">
      <alignment horizontal="right"/>
    </xf>
    <xf numFmtId="195" fontId="5" fillId="0" borderId="0" xfId="61" applyNumberFormat="1" applyFont="1" applyFill="1" applyAlignment="1" applyProtection="1">
      <alignment horizontal="center"/>
      <protection hidden="1"/>
    </xf>
    <xf numFmtId="195" fontId="6" fillId="0" borderId="0" xfId="61" applyNumberFormat="1" applyFont="1" applyFill="1" applyAlignment="1" applyProtection="1">
      <alignment horizontal="center"/>
      <protection hidden="1"/>
    </xf>
    <xf numFmtId="0" fontId="6" fillId="0" borderId="10" xfId="61" applyFont="1" applyBorder="1" applyAlignment="1">
      <alignment horizontal="center" wrapText="1"/>
      <protection/>
    </xf>
    <xf numFmtId="0" fontId="6" fillId="0" borderId="10" xfId="61" applyFont="1" applyBorder="1" applyAlignment="1">
      <alignment horizontal="center"/>
      <protection/>
    </xf>
    <xf numFmtId="0" fontId="5" fillId="0" borderId="10" xfId="61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61" applyNumberFormat="1" applyFont="1" applyFill="1" applyBorder="1" applyAlignment="1" applyProtection="1">
      <alignment horizontal="center" vertical="center" wrapText="1"/>
      <protection hidden="1"/>
    </xf>
    <xf numFmtId="196" fontId="7" fillId="0" borderId="10" xfId="61" applyNumberFormat="1" applyFont="1" applyFill="1" applyBorder="1" applyAlignment="1" applyProtection="1">
      <alignment horizontal="center" vertical="center"/>
      <protection hidden="1"/>
    </xf>
    <xf numFmtId="197" fontId="6" fillId="0" borderId="10" xfId="61" applyNumberFormat="1" applyFont="1" applyFill="1" applyBorder="1" applyAlignment="1" applyProtection="1">
      <alignment horizontal="center" vertical="center"/>
      <protection hidden="1"/>
    </xf>
    <xf numFmtId="198" fontId="6" fillId="0" borderId="10" xfId="61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61" applyNumberFormat="1" applyFont="1" applyFill="1" applyBorder="1" applyAlignment="1" applyProtection="1">
      <alignment horizontal="left" vertical="center" wrapText="1"/>
      <protection hidden="1"/>
    </xf>
    <xf numFmtId="0" fontId="7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196" fontId="6" fillId="0" borderId="10" xfId="61" applyNumberFormat="1" applyFont="1" applyFill="1" applyBorder="1" applyAlignment="1" applyProtection="1">
      <alignment horizontal="center"/>
      <protection hidden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5" fillId="0" borderId="10" xfId="61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195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 indent="3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/>
    </xf>
    <xf numFmtId="0" fontId="6" fillId="0" borderId="10" xfId="61" applyNumberFormat="1" applyFont="1" applyFill="1" applyBorder="1" applyAlignment="1" applyProtection="1">
      <alignment wrapText="1"/>
      <protection hidden="1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right" wrapText="1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right" wrapText="1"/>
    </xf>
    <xf numFmtId="195" fontId="6" fillId="0" borderId="0" xfId="0" applyNumberFormat="1" applyFont="1" applyAlignment="1">
      <alignment/>
    </xf>
    <xf numFmtId="4" fontId="6" fillId="0" borderId="10" xfId="61" applyNumberFormat="1" applyFont="1" applyFill="1" applyBorder="1" applyAlignment="1" applyProtection="1">
      <alignment horizontal="center" vertical="center"/>
      <protection hidden="1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" fontId="5" fillId="0" borderId="10" xfId="61" applyNumberFormat="1" applyFont="1" applyFill="1" applyBorder="1" applyAlignment="1" applyProtection="1">
      <alignment horizontal="center" vertical="center"/>
      <protection hidden="1"/>
    </xf>
    <xf numFmtId="4" fontId="7" fillId="0" borderId="10" xfId="61" applyNumberFormat="1" applyFont="1" applyFill="1" applyBorder="1" applyAlignment="1" applyProtection="1">
      <alignment horizontal="center" vertical="center"/>
      <protection hidden="1"/>
    </xf>
    <xf numFmtId="4" fontId="7" fillId="0" borderId="10" xfId="61" applyNumberFormat="1" applyFont="1" applyBorder="1" applyAlignment="1">
      <alignment horizontal="center" vertical="center"/>
      <protection/>
    </xf>
    <xf numFmtId="4" fontId="6" fillId="0" borderId="10" xfId="61" applyNumberFormat="1" applyFont="1" applyBorder="1" applyAlignment="1">
      <alignment horizontal="center" vertical="center"/>
      <protection/>
    </xf>
    <xf numFmtId="4" fontId="6" fillId="0" borderId="10" xfId="61" applyNumberFormat="1" applyFont="1" applyFill="1" applyBorder="1" applyAlignment="1">
      <alignment horizontal="center" vertical="center"/>
      <protection/>
    </xf>
    <xf numFmtId="4" fontId="7" fillId="0" borderId="11" xfId="61" applyNumberFormat="1" applyFont="1" applyFill="1" applyBorder="1" applyAlignment="1" applyProtection="1">
      <alignment horizontal="center" vertical="center"/>
      <protection hidden="1"/>
    </xf>
    <xf numFmtId="4" fontId="7" fillId="32" borderId="10" xfId="61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>
      <alignment/>
    </xf>
    <xf numFmtId="0" fontId="6" fillId="0" borderId="0" xfId="61" applyFont="1">
      <alignment/>
      <protection/>
    </xf>
    <xf numFmtId="0" fontId="6" fillId="0" borderId="0" xfId="58" applyFont="1" applyAlignment="1">
      <alignment horizontal="right" vertical="top"/>
      <protection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195" fontId="6" fillId="0" borderId="0" xfId="0" applyNumberFormat="1" applyFont="1" applyBorder="1" applyAlignment="1">
      <alignment horizontal="right"/>
    </xf>
    <xf numFmtId="0" fontId="10" fillId="0" borderId="10" xfId="0" applyFont="1" applyFill="1" applyBorder="1" applyAlignment="1">
      <alignment horizontal="center" wrapText="1"/>
    </xf>
    <xf numFmtId="195" fontId="5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/>
    </xf>
    <xf numFmtId="4" fontId="14" fillId="0" borderId="0" xfId="0" applyNumberFormat="1" applyFont="1" applyAlignment="1">
      <alignment/>
    </xf>
    <xf numFmtId="0" fontId="6" fillId="0" borderId="0" xfId="58" applyFont="1">
      <alignment/>
      <protection/>
    </xf>
    <xf numFmtId="0" fontId="6" fillId="0" borderId="10" xfId="58" applyFont="1" applyBorder="1" applyAlignment="1">
      <alignment horizontal="center" vertical="center"/>
      <protection/>
    </xf>
    <xf numFmtId="0" fontId="6" fillId="0" borderId="10" xfId="58" applyFont="1" applyBorder="1" applyAlignment="1">
      <alignment horizontal="center" vertical="center" wrapText="1"/>
      <protection/>
    </xf>
    <xf numFmtId="0" fontId="6" fillId="0" borderId="10" xfId="58" applyFont="1" applyBorder="1" applyAlignment="1">
      <alignment vertical="top"/>
      <protection/>
    </xf>
    <xf numFmtId="0" fontId="6" fillId="0" borderId="10" xfId="0" applyFont="1" applyBorder="1" applyAlignment="1">
      <alignment horizontal="left" vertical="center" wrapText="1"/>
    </xf>
    <xf numFmtId="0" fontId="6" fillId="0" borderId="10" xfId="58" applyFont="1" applyBorder="1" applyAlignment="1">
      <alignment vertical="top" wrapText="1"/>
      <protection/>
    </xf>
    <xf numFmtId="0" fontId="5" fillId="0" borderId="0" xfId="58" applyFont="1">
      <alignment/>
      <protection/>
    </xf>
    <xf numFmtId="0" fontId="6" fillId="0" borderId="0" xfId="58" applyFont="1" applyAlignment="1">
      <alignment vertical="top"/>
      <protection/>
    </xf>
    <xf numFmtId="3" fontId="6" fillId="0" borderId="0" xfId="58" applyNumberFormat="1" applyFont="1" applyAlignment="1">
      <alignment vertical="top"/>
      <protection/>
    </xf>
    <xf numFmtId="3" fontId="6" fillId="0" borderId="0" xfId="58" applyNumberFormat="1" applyFont="1">
      <alignment/>
      <protection/>
    </xf>
    <xf numFmtId="0" fontId="6" fillId="35" borderId="0" xfId="0" applyFont="1" applyFill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/>
    </xf>
    <xf numFmtId="195" fontId="5" fillId="0" borderId="10" xfId="0" applyNumberFormat="1" applyFont="1" applyBorder="1" applyAlignment="1">
      <alignment horizontal="right" vertical="top"/>
    </xf>
    <xf numFmtId="0" fontId="5" fillId="0" borderId="10" xfId="0" applyFont="1" applyBorder="1" applyAlignment="1">
      <alignment vertical="top" wrapText="1"/>
    </xf>
    <xf numFmtId="195" fontId="5" fillId="0" borderId="10" xfId="0" applyNumberFormat="1" applyFont="1" applyBorder="1" applyAlignment="1">
      <alignment horizontal="right" vertical="top" wrapText="1"/>
    </xf>
    <xf numFmtId="195" fontId="6" fillId="0" borderId="10" xfId="0" applyNumberFormat="1" applyFont="1" applyFill="1" applyBorder="1" applyAlignment="1">
      <alignment vertical="top"/>
    </xf>
    <xf numFmtId="0" fontId="5" fillId="0" borderId="10" xfId="0" applyFont="1" applyBorder="1" applyAlignment="1">
      <alignment horizontal="center" vertical="center"/>
    </xf>
    <xf numFmtId="195" fontId="5" fillId="0" borderId="10" xfId="0" applyNumberFormat="1" applyFont="1" applyFill="1" applyBorder="1" applyAlignment="1">
      <alignment vertical="top"/>
    </xf>
    <xf numFmtId="0" fontId="7" fillId="0" borderId="10" xfId="0" applyFont="1" applyBorder="1" applyAlignment="1">
      <alignment vertical="top" wrapText="1"/>
    </xf>
    <xf numFmtId="195" fontId="7" fillId="0" borderId="10" xfId="0" applyNumberFormat="1" applyFont="1" applyFill="1" applyBorder="1" applyAlignment="1">
      <alignment vertical="top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center" wrapText="1"/>
    </xf>
    <xf numFmtId="195" fontId="7" fillId="0" borderId="10" xfId="0" applyNumberFormat="1" applyFont="1" applyBorder="1" applyAlignment="1">
      <alignment horizontal="righ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195" fontId="6" fillId="0" borderId="10" xfId="0" applyNumberFormat="1" applyFont="1" applyBorder="1" applyAlignment="1">
      <alignment vertical="top"/>
    </xf>
    <xf numFmtId="49" fontId="6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95" fontId="5" fillId="0" borderId="10" xfId="0" applyNumberFormat="1" applyFont="1" applyBorder="1" applyAlignment="1">
      <alignment vertical="top"/>
    </xf>
    <xf numFmtId="0" fontId="5" fillId="0" borderId="10" xfId="0" applyFont="1" applyFill="1" applyBorder="1" applyAlignment="1">
      <alignment vertical="top" wrapText="1"/>
    </xf>
    <xf numFmtId="49" fontId="6" fillId="35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/>
    </xf>
    <xf numFmtId="195" fontId="5" fillId="0" borderId="10" xfId="0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195" fontId="6" fillId="32" borderId="10" xfId="0" applyNumberFormat="1" applyFont="1" applyFill="1" applyBorder="1" applyAlignment="1">
      <alignment vertical="top"/>
    </xf>
    <xf numFmtId="49" fontId="6" fillId="35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wrapText="1"/>
    </xf>
    <xf numFmtId="0" fontId="16" fillId="0" borderId="0" xfId="42" applyFont="1" applyAlignment="1" applyProtection="1">
      <alignment/>
      <protection/>
    </xf>
    <xf numFmtId="0" fontId="6" fillId="0" borderId="0" xfId="0" applyFont="1" applyAlignment="1">
      <alignment vertical="top" wrapText="1"/>
    </xf>
    <xf numFmtId="0" fontId="6" fillId="0" borderId="10" xfId="59" applyNumberFormat="1" applyFont="1" applyFill="1" applyBorder="1" applyAlignment="1" applyProtection="1">
      <alignment horizontal="center" vertical="center"/>
      <protection hidden="1"/>
    </xf>
    <xf numFmtId="0" fontId="6" fillId="0" borderId="10" xfId="59" applyNumberFormat="1" applyFont="1" applyFill="1" applyBorder="1" applyAlignment="1" applyProtection="1">
      <alignment horizontal="center" vertical="center" wrapText="1"/>
      <protection hidden="1"/>
    </xf>
    <xf numFmtId="0" fontId="6" fillId="35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right" vertical="center" wrapText="1"/>
    </xf>
    <xf numFmtId="195" fontId="10" fillId="0" borderId="10" xfId="0" applyNumberFormat="1" applyFont="1" applyBorder="1" applyAlignment="1">
      <alignment horizontal="right" vertical="top" wrapText="1"/>
    </xf>
    <xf numFmtId="195" fontId="6" fillId="0" borderId="10" xfId="0" applyNumberFormat="1" applyFont="1" applyFill="1" applyBorder="1" applyAlignment="1">
      <alignment horizontal="right" wrapText="1"/>
    </xf>
    <xf numFmtId="195" fontId="6" fillId="0" borderId="10" xfId="0" applyNumberFormat="1" applyFont="1" applyBorder="1" applyAlignment="1">
      <alignment horizontal="right" wrapText="1"/>
    </xf>
    <xf numFmtId="195" fontId="5" fillId="0" borderId="10" xfId="0" applyNumberFormat="1" applyFont="1" applyFill="1" applyBorder="1" applyAlignment="1">
      <alignment horizontal="right" wrapText="1"/>
    </xf>
    <xf numFmtId="195" fontId="6" fillId="0" borderId="10" xfId="0" applyNumberFormat="1" applyFont="1" applyBorder="1" applyAlignment="1">
      <alignment horizontal="right"/>
    </xf>
    <xf numFmtId="195" fontId="5" fillId="0" borderId="10" xfId="0" applyNumberFormat="1" applyFont="1" applyBorder="1" applyAlignment="1">
      <alignment horizontal="right" wrapText="1"/>
    </xf>
    <xf numFmtId="196" fontId="5" fillId="0" borderId="10" xfId="61" applyNumberFormat="1" applyFont="1" applyFill="1" applyBorder="1" applyAlignment="1" applyProtection="1">
      <alignment horizontal="right" vertical="center" wrapText="1"/>
      <protection hidden="1"/>
    </xf>
    <xf numFmtId="196" fontId="5" fillId="0" borderId="10" xfId="61" applyNumberFormat="1" applyFont="1" applyFill="1" applyBorder="1" applyAlignment="1" applyProtection="1">
      <alignment horizontal="right" vertical="center"/>
      <protection hidden="1"/>
    </xf>
    <xf numFmtId="0" fontId="6" fillId="0" borderId="10" xfId="59" applyNumberFormat="1" applyFont="1" applyFill="1" applyBorder="1" applyAlignment="1" applyProtection="1">
      <alignment horizontal="centerContinuous" vertical="center"/>
      <protection hidden="1"/>
    </xf>
    <xf numFmtId="195" fontId="5" fillId="0" borderId="10" xfId="61" applyNumberFormat="1" applyFont="1" applyFill="1" applyBorder="1" applyAlignment="1" applyProtection="1">
      <alignment horizontal="center" vertical="center"/>
      <protection hidden="1"/>
    </xf>
    <xf numFmtId="195" fontId="7" fillId="0" borderId="10" xfId="61" applyNumberFormat="1" applyFont="1" applyFill="1" applyBorder="1" applyAlignment="1" applyProtection="1">
      <alignment horizontal="center" vertical="center"/>
      <protection hidden="1"/>
    </xf>
    <xf numFmtId="195" fontId="6" fillId="0" borderId="10" xfId="61" applyNumberFormat="1" applyFont="1" applyFill="1" applyBorder="1" applyAlignment="1" applyProtection="1">
      <alignment horizontal="center" vertical="center"/>
      <protection hidden="1"/>
    </xf>
    <xf numFmtId="195" fontId="7" fillId="32" borderId="10" xfId="61" applyNumberFormat="1" applyFont="1" applyFill="1" applyBorder="1" applyAlignment="1" applyProtection="1">
      <alignment horizontal="center" vertical="center"/>
      <protection hidden="1"/>
    </xf>
    <xf numFmtId="195" fontId="5" fillId="0" borderId="10" xfId="61" applyNumberFormat="1" applyFont="1" applyFill="1" applyBorder="1" applyAlignment="1">
      <alignment horizontal="center" vertical="center"/>
      <protection/>
    </xf>
    <xf numFmtId="195" fontId="6" fillId="0" borderId="10" xfId="0" applyNumberFormat="1" applyFont="1" applyFill="1" applyBorder="1" applyAlignment="1">
      <alignment horizontal="center" wrapText="1"/>
    </xf>
    <xf numFmtId="195" fontId="5" fillId="33" borderId="10" xfId="0" applyNumberFormat="1" applyFont="1" applyFill="1" applyBorder="1" applyAlignment="1">
      <alignment horizontal="center" wrapText="1"/>
    </xf>
    <xf numFmtId="0" fontId="5" fillId="36" borderId="10" xfId="61" applyNumberFormat="1" applyFont="1" applyFill="1" applyBorder="1" applyAlignment="1" applyProtection="1">
      <alignment horizontal="left" vertical="center" wrapText="1"/>
      <protection hidden="1"/>
    </xf>
    <xf numFmtId="197" fontId="5" fillId="36" borderId="10" xfId="61" applyNumberFormat="1" applyFont="1" applyFill="1" applyBorder="1" applyAlignment="1" applyProtection="1">
      <alignment horizontal="center" vertical="center"/>
      <protection hidden="1"/>
    </xf>
    <xf numFmtId="198" fontId="5" fillId="36" borderId="10" xfId="61" applyNumberFormat="1" applyFont="1" applyFill="1" applyBorder="1" applyAlignment="1" applyProtection="1">
      <alignment horizontal="center" vertical="center" wrapText="1"/>
      <protection hidden="1"/>
    </xf>
    <xf numFmtId="195" fontId="5" fillId="36" borderId="10" xfId="61" applyNumberFormat="1" applyFont="1" applyFill="1" applyBorder="1" applyAlignment="1" applyProtection="1">
      <alignment horizontal="center" vertical="center"/>
      <protection hidden="1"/>
    </xf>
    <xf numFmtId="49" fontId="5" fillId="36" borderId="10" xfId="0" applyNumberFormat="1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195" fontId="5" fillId="36" borderId="10" xfId="0" applyNumberFormat="1" applyFont="1" applyFill="1" applyBorder="1" applyAlignment="1">
      <alignment horizontal="center"/>
    </xf>
    <xf numFmtId="195" fontId="6" fillId="0" borderId="10" xfId="0" applyNumberFormat="1" applyFont="1" applyFill="1" applyBorder="1" applyAlignment="1">
      <alignment horizontal="center"/>
    </xf>
    <xf numFmtId="0" fontId="13" fillId="0" borderId="10" xfId="0" applyFont="1" applyBorder="1" applyAlignment="1">
      <alignment/>
    </xf>
    <xf numFmtId="0" fontId="6" fillId="35" borderId="10" xfId="61" applyNumberFormat="1" applyFont="1" applyFill="1" applyBorder="1" applyAlignment="1" applyProtection="1">
      <alignment horizontal="left" vertical="center" wrapText="1"/>
      <protection hidden="1"/>
    </xf>
    <xf numFmtId="0" fontId="10" fillId="36" borderId="10" xfId="0" applyFont="1" applyFill="1" applyBorder="1" applyAlignment="1">
      <alignment horizontal="center"/>
    </xf>
    <xf numFmtId="198" fontId="6" fillId="35" borderId="10" xfId="61" applyNumberFormat="1" applyFont="1" applyFill="1" applyBorder="1" applyAlignment="1" applyProtection="1">
      <alignment horizontal="center" vertical="center" wrapText="1"/>
      <protection hidden="1"/>
    </xf>
    <xf numFmtId="195" fontId="6" fillId="35" borderId="10" xfId="61" applyNumberFormat="1" applyFont="1" applyFill="1" applyBorder="1" applyAlignment="1" applyProtection="1">
      <alignment horizontal="center" vertical="center"/>
      <protection hidden="1"/>
    </xf>
    <xf numFmtId="199" fontId="5" fillId="36" borderId="10" xfId="53" applyNumberFormat="1" applyFont="1" applyFill="1" applyBorder="1" applyAlignment="1" applyProtection="1">
      <alignment horizontal="left" vertical="center" wrapText="1"/>
      <protection hidden="1"/>
    </xf>
    <xf numFmtId="0" fontId="5" fillId="36" borderId="10" xfId="61" applyFont="1" applyFill="1" applyBorder="1" applyAlignment="1">
      <alignment horizontal="center"/>
      <protection/>
    </xf>
    <xf numFmtId="195" fontId="5" fillId="34" borderId="10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wrapText="1"/>
    </xf>
    <xf numFmtId="0" fontId="6" fillId="36" borderId="10" xfId="0" applyFont="1" applyFill="1" applyBorder="1" applyAlignment="1">
      <alignment horizontal="center"/>
    </xf>
    <xf numFmtId="195" fontId="6" fillId="36" borderId="10" xfId="0" applyNumberFormat="1" applyFont="1" applyFill="1" applyBorder="1" applyAlignment="1">
      <alignment horizontal="center"/>
    </xf>
    <xf numFmtId="195" fontId="6" fillId="34" borderId="10" xfId="0" applyNumberFormat="1" applyFont="1" applyFill="1" applyBorder="1" applyAlignment="1">
      <alignment horizontal="center"/>
    </xf>
    <xf numFmtId="195" fontId="6" fillId="34" borderId="10" xfId="0" applyNumberFormat="1" applyFont="1" applyFill="1" applyBorder="1" applyAlignment="1">
      <alignment horizontal="center" readingOrder="1"/>
    </xf>
    <xf numFmtId="195" fontId="6" fillId="0" borderId="10" xfId="0" applyNumberFormat="1" applyFont="1" applyFill="1" applyBorder="1" applyAlignment="1">
      <alignment horizontal="center" vertical="center"/>
    </xf>
    <xf numFmtId="195" fontId="6" fillId="37" borderId="10" xfId="0" applyNumberFormat="1" applyFont="1" applyFill="1" applyBorder="1" applyAlignment="1">
      <alignment horizontal="center" vertical="center"/>
    </xf>
    <xf numFmtId="195" fontId="6" fillId="32" borderId="10" xfId="0" applyNumberFormat="1" applyFont="1" applyFill="1" applyBorder="1" applyAlignment="1">
      <alignment horizontal="center" vertical="center"/>
    </xf>
    <xf numFmtId="198" fontId="6" fillId="0" borderId="10" xfId="61" applyNumberFormat="1" applyFont="1" applyFill="1" applyBorder="1" applyAlignment="1" applyProtection="1">
      <alignment horizontal="center"/>
      <protection hidden="1"/>
    </xf>
    <xf numFmtId="195" fontId="6" fillId="38" borderId="10" xfId="61" applyNumberFormat="1" applyFont="1" applyFill="1" applyBorder="1" applyAlignment="1" applyProtection="1">
      <alignment horizontal="center" vertical="center"/>
      <protection hidden="1"/>
    </xf>
    <xf numFmtId="195" fontId="6" fillId="0" borderId="10" xfId="0" applyNumberFormat="1" applyFont="1" applyBorder="1" applyAlignment="1">
      <alignment horizontal="center" vertical="center"/>
    </xf>
    <xf numFmtId="195" fontId="6" fillId="37" borderId="10" xfId="0" applyNumberFormat="1" applyFont="1" applyFill="1" applyBorder="1" applyAlignment="1">
      <alignment horizontal="center"/>
    </xf>
    <xf numFmtId="195" fontId="6" fillId="39" borderId="10" xfId="0" applyNumberFormat="1" applyFont="1" applyFill="1" applyBorder="1" applyAlignment="1">
      <alignment horizontal="center"/>
    </xf>
    <xf numFmtId="195" fontId="5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horizontal="center" vertical="center" wrapText="1"/>
    </xf>
    <xf numFmtId="196" fontId="6" fillId="35" borderId="10" xfId="61" applyNumberFormat="1" applyFont="1" applyFill="1" applyBorder="1" applyAlignment="1" applyProtection="1">
      <alignment horizontal="center" vertical="center" wrapText="1"/>
      <protection hidden="1"/>
    </xf>
    <xf numFmtId="196" fontId="6" fillId="35" borderId="10" xfId="61" applyNumberFormat="1" applyFont="1" applyFill="1" applyBorder="1" applyAlignment="1" applyProtection="1">
      <alignment horizontal="center" vertical="center"/>
      <protection hidden="1"/>
    </xf>
    <xf numFmtId="197" fontId="6" fillId="35" borderId="10" xfId="61" applyNumberFormat="1" applyFont="1" applyFill="1" applyBorder="1" applyAlignment="1" applyProtection="1">
      <alignment horizontal="center" vertical="center"/>
      <protection hidden="1"/>
    </xf>
    <xf numFmtId="0" fontId="6" fillId="35" borderId="10" xfId="0" applyFont="1" applyFill="1" applyBorder="1" applyAlignment="1">
      <alignment horizontal="left" vertical="center" wrapText="1"/>
    </xf>
    <xf numFmtId="49" fontId="6" fillId="35" borderId="10" xfId="61" applyNumberFormat="1" applyFont="1" applyFill="1" applyBorder="1" applyAlignment="1" applyProtection="1">
      <alignment horizontal="center" vertical="center" wrapText="1"/>
      <protection hidden="1"/>
    </xf>
    <xf numFmtId="0" fontId="5" fillId="36" borderId="10" xfId="0" applyFont="1" applyFill="1" applyBorder="1" applyAlignment="1">
      <alignment horizontal="left" vertical="center" wrapText="1"/>
    </xf>
    <xf numFmtId="0" fontId="5" fillId="35" borderId="10" xfId="61" applyNumberFormat="1" applyFont="1" applyFill="1" applyBorder="1" applyAlignment="1" applyProtection="1">
      <alignment horizontal="left" vertical="center" wrapText="1"/>
      <protection hidden="1"/>
    </xf>
    <xf numFmtId="49" fontId="6" fillId="35" borderId="10" xfId="0" applyNumberFormat="1" applyFont="1" applyFill="1" applyBorder="1" applyAlignment="1">
      <alignment horizontal="left" vertical="center" wrapText="1"/>
    </xf>
    <xf numFmtId="0" fontId="6" fillId="35" borderId="10" xfId="59" applyFont="1" applyFill="1" applyBorder="1" applyAlignment="1">
      <alignment wrapText="1"/>
      <protection/>
    </xf>
    <xf numFmtId="0" fontId="6" fillId="35" borderId="10" xfId="61" applyFont="1" applyFill="1" applyBorder="1" applyAlignment="1">
      <alignment horizontal="left" vertical="center" wrapText="1"/>
      <protection/>
    </xf>
    <xf numFmtId="0" fontId="5" fillId="36" borderId="10" xfId="61" applyFont="1" applyFill="1" applyBorder="1" applyAlignment="1">
      <alignment horizontal="left" vertical="center" wrapText="1"/>
      <protection/>
    </xf>
    <xf numFmtId="199" fontId="6" fillId="35" borderId="10" xfId="53" applyNumberFormat="1" applyFont="1" applyFill="1" applyBorder="1" applyAlignment="1" applyProtection="1">
      <alignment horizontal="left" vertical="center" wrapText="1"/>
      <protection hidden="1"/>
    </xf>
    <xf numFmtId="0" fontId="6" fillId="35" borderId="10" xfId="61" applyFont="1" applyFill="1" applyBorder="1" applyAlignment="1">
      <alignment horizontal="center"/>
      <protection/>
    </xf>
    <xf numFmtId="196" fontId="12" fillId="35" borderId="10" xfId="61" applyNumberFormat="1" applyFont="1" applyFill="1" applyBorder="1" applyAlignment="1" applyProtection="1">
      <alignment horizontal="center" wrapText="1"/>
      <protection hidden="1"/>
    </xf>
    <xf numFmtId="196" fontId="12" fillId="35" borderId="10" xfId="61" applyNumberFormat="1" applyFont="1" applyFill="1" applyBorder="1" applyAlignment="1" applyProtection="1">
      <alignment horizontal="center"/>
      <protection hidden="1"/>
    </xf>
    <xf numFmtId="0" fontId="6" fillId="35" borderId="10" xfId="61" applyNumberFormat="1" applyFont="1" applyFill="1" applyBorder="1" applyAlignment="1" applyProtection="1">
      <alignment horizontal="left" wrapText="1"/>
      <protection hidden="1"/>
    </xf>
    <xf numFmtId="196" fontId="12" fillId="35" borderId="10" xfId="61" applyNumberFormat="1" applyFont="1" applyFill="1" applyBorder="1" applyAlignment="1" applyProtection="1">
      <alignment horizontal="center" wrapText="1"/>
      <protection hidden="1"/>
    </xf>
    <xf numFmtId="196" fontId="12" fillId="35" borderId="10" xfId="61" applyNumberFormat="1" applyFont="1" applyFill="1" applyBorder="1" applyAlignment="1" applyProtection="1">
      <alignment horizontal="center"/>
      <protection hidden="1"/>
    </xf>
    <xf numFmtId="0" fontId="6" fillId="35" borderId="10" xfId="0" applyFont="1" applyFill="1" applyBorder="1" applyAlignment="1">
      <alignment wrapText="1"/>
    </xf>
    <xf numFmtId="0" fontId="5" fillId="35" borderId="10" xfId="61" applyNumberFormat="1" applyFont="1" applyFill="1" applyBorder="1" applyAlignment="1" applyProtection="1">
      <alignment horizontal="center" vertical="center" wrapText="1"/>
      <protection hidden="1"/>
    </xf>
    <xf numFmtId="196" fontId="5" fillId="35" borderId="10" xfId="61" applyNumberFormat="1" applyFont="1" applyFill="1" applyBorder="1" applyAlignment="1" applyProtection="1">
      <alignment horizontal="center" vertical="center" wrapText="1"/>
      <protection hidden="1"/>
    </xf>
    <xf numFmtId="196" fontId="5" fillId="35" borderId="10" xfId="61" applyNumberFormat="1" applyFont="1" applyFill="1" applyBorder="1" applyAlignment="1" applyProtection="1">
      <alignment horizontal="center" vertical="center"/>
      <protection hidden="1"/>
    </xf>
    <xf numFmtId="197" fontId="5" fillId="35" borderId="10" xfId="61" applyNumberFormat="1" applyFont="1" applyFill="1" applyBorder="1" applyAlignment="1" applyProtection="1">
      <alignment horizontal="center" vertical="center"/>
      <protection hidden="1"/>
    </xf>
    <xf numFmtId="198" fontId="5" fillId="35" borderId="10" xfId="61" applyNumberFormat="1" applyFont="1" applyFill="1" applyBorder="1" applyAlignment="1" applyProtection="1">
      <alignment horizontal="center" vertical="center" wrapText="1"/>
      <protection hidden="1"/>
    </xf>
    <xf numFmtId="195" fontId="5" fillId="35" borderId="10" xfId="61" applyNumberFormat="1" applyFont="1" applyFill="1" applyBorder="1" applyAlignment="1" applyProtection="1">
      <alignment horizontal="center" vertical="center"/>
      <protection hidden="1"/>
    </xf>
    <xf numFmtId="0" fontId="7" fillId="35" borderId="10" xfId="61" applyNumberFormat="1" applyFont="1" applyFill="1" applyBorder="1" applyAlignment="1" applyProtection="1">
      <alignment horizontal="left" vertical="center" wrapText="1"/>
      <protection hidden="1"/>
    </xf>
    <xf numFmtId="0" fontId="7" fillId="35" borderId="10" xfId="61" applyNumberFormat="1" applyFont="1" applyFill="1" applyBorder="1" applyAlignment="1" applyProtection="1">
      <alignment horizontal="center" vertical="center" wrapText="1"/>
      <protection hidden="1"/>
    </xf>
    <xf numFmtId="196" fontId="7" fillId="35" borderId="10" xfId="61" applyNumberFormat="1" applyFont="1" applyFill="1" applyBorder="1" applyAlignment="1" applyProtection="1">
      <alignment horizontal="center" vertical="center" wrapText="1"/>
      <protection hidden="1"/>
    </xf>
    <xf numFmtId="196" fontId="7" fillId="35" borderId="10" xfId="61" applyNumberFormat="1" applyFont="1" applyFill="1" applyBorder="1" applyAlignment="1" applyProtection="1">
      <alignment horizontal="center" vertical="center"/>
      <protection hidden="1"/>
    </xf>
    <xf numFmtId="197" fontId="7" fillId="35" borderId="10" xfId="61" applyNumberFormat="1" applyFont="1" applyFill="1" applyBorder="1" applyAlignment="1" applyProtection="1">
      <alignment horizontal="center" vertical="center"/>
      <protection hidden="1"/>
    </xf>
    <xf numFmtId="198" fontId="7" fillId="35" borderId="10" xfId="61" applyNumberFormat="1" applyFont="1" applyFill="1" applyBorder="1" applyAlignment="1" applyProtection="1">
      <alignment horizontal="center" vertical="center" wrapText="1"/>
      <protection hidden="1"/>
    </xf>
    <xf numFmtId="195" fontId="7" fillId="35" borderId="10" xfId="61" applyNumberFormat="1" applyFont="1" applyFill="1" applyBorder="1" applyAlignment="1" applyProtection="1">
      <alignment horizontal="center" vertical="center"/>
      <protection hidden="1"/>
    </xf>
    <xf numFmtId="0" fontId="8" fillId="35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>
      <alignment horizontal="center" vertical="center" wrapText="1"/>
    </xf>
    <xf numFmtId="195" fontId="7" fillId="35" borderId="10" xfId="61" applyNumberFormat="1" applyFont="1" applyFill="1" applyBorder="1" applyAlignment="1" applyProtection="1">
      <alignment horizontal="center" vertical="center" wrapText="1"/>
      <protection hidden="1"/>
    </xf>
    <xf numFmtId="0" fontId="6" fillId="35" borderId="10" xfId="61" applyNumberFormat="1" applyFont="1" applyFill="1" applyBorder="1" applyAlignment="1" applyProtection="1">
      <alignment horizontal="center" vertical="center" wrapText="1"/>
      <protection hidden="1"/>
    </xf>
    <xf numFmtId="195" fontId="6" fillId="35" borderId="10" xfId="61" applyNumberFormat="1" applyFont="1" applyFill="1" applyBorder="1" applyAlignment="1" applyProtection="1">
      <alignment horizontal="center" vertical="center" wrapText="1"/>
      <protection hidden="1"/>
    </xf>
    <xf numFmtId="14" fontId="6" fillId="35" borderId="10" xfId="61" applyNumberFormat="1" applyFont="1" applyFill="1" applyBorder="1" applyAlignment="1" applyProtection="1">
      <alignment horizontal="left" vertical="center" wrapText="1"/>
      <protection hidden="1"/>
    </xf>
    <xf numFmtId="0" fontId="10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7" fillId="35" borderId="10" xfId="61" applyNumberFormat="1" applyFont="1" applyFill="1" applyBorder="1" applyAlignment="1" applyProtection="1">
      <alignment horizontal="left" wrapText="1"/>
      <protection hidden="1"/>
    </xf>
    <xf numFmtId="0" fontId="7" fillId="35" borderId="10" xfId="0" applyFont="1" applyFill="1" applyBorder="1" applyAlignment="1">
      <alignment horizontal="center"/>
    </xf>
    <xf numFmtId="196" fontId="7" fillId="35" borderId="10" xfId="61" applyNumberFormat="1" applyFont="1" applyFill="1" applyBorder="1" applyAlignment="1" applyProtection="1">
      <alignment horizontal="center" wrapText="1"/>
      <protection hidden="1"/>
    </xf>
    <xf numFmtId="196" fontId="7" fillId="35" borderId="10" xfId="61" applyNumberFormat="1" applyFont="1" applyFill="1" applyBorder="1" applyAlignment="1" applyProtection="1">
      <alignment horizontal="center"/>
      <protection hidden="1"/>
    </xf>
    <xf numFmtId="0" fontId="7" fillId="35" borderId="10" xfId="61" applyFont="1" applyFill="1" applyBorder="1" applyAlignment="1">
      <alignment horizontal="center"/>
      <protection/>
    </xf>
    <xf numFmtId="0" fontId="9" fillId="35" borderId="10" xfId="0" applyFont="1" applyFill="1" applyBorder="1" applyAlignment="1">
      <alignment wrapText="1"/>
    </xf>
    <xf numFmtId="0" fontId="11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vertical="center" wrapText="1"/>
    </xf>
    <xf numFmtId="198" fontId="11" fillId="35" borderId="10" xfId="61" applyNumberFormat="1" applyFont="1" applyFill="1" applyBorder="1" applyAlignment="1" applyProtection="1">
      <alignment horizontal="center" vertical="center" wrapText="1"/>
      <protection hidden="1"/>
    </xf>
    <xf numFmtId="0" fontId="5" fillId="35" borderId="10" xfId="59" applyNumberFormat="1" applyFont="1" applyFill="1" applyBorder="1" applyAlignment="1" applyProtection="1">
      <alignment horizontal="left" vertical="center" wrapText="1"/>
      <protection hidden="1"/>
    </xf>
    <xf numFmtId="0" fontId="6" fillId="35" borderId="10" xfId="60" applyNumberFormat="1" applyFont="1" applyFill="1" applyBorder="1" applyAlignment="1" applyProtection="1">
      <alignment horizontal="left" vertical="center" wrapText="1"/>
      <protection hidden="1"/>
    </xf>
    <xf numFmtId="195" fontId="6" fillId="35" borderId="10" xfId="59" applyNumberFormat="1" applyFont="1" applyFill="1" applyBorder="1" applyAlignment="1">
      <alignment horizontal="center" vertical="center"/>
      <protection/>
    </xf>
    <xf numFmtId="0" fontId="6" fillId="36" borderId="10" xfId="0" applyFont="1" applyFill="1" applyBorder="1" applyAlignment="1">
      <alignment horizontal="left" vertical="center" wrapText="1"/>
    </xf>
    <xf numFmtId="0" fontId="6" fillId="36" borderId="10" xfId="61" applyNumberFormat="1" applyFont="1" applyFill="1" applyBorder="1" applyAlignment="1" applyProtection="1">
      <alignment horizontal="left" vertical="center" wrapText="1"/>
      <protection hidden="1"/>
    </xf>
    <xf numFmtId="0" fontId="6" fillId="36" borderId="10" xfId="61" applyFont="1" applyFill="1" applyBorder="1" applyAlignment="1">
      <alignment horizontal="left" vertical="center" wrapText="1"/>
      <protection/>
    </xf>
    <xf numFmtId="0" fontId="6" fillId="36" borderId="10" xfId="59" applyFont="1" applyFill="1" applyBorder="1" applyAlignment="1">
      <alignment wrapText="1"/>
      <protection/>
    </xf>
    <xf numFmtId="49" fontId="6" fillId="36" borderId="10" xfId="0" applyNumberFormat="1" applyFont="1" applyFill="1" applyBorder="1" applyAlignment="1">
      <alignment horizontal="left" vertical="center" wrapText="1"/>
    </xf>
    <xf numFmtId="0" fontId="6" fillId="36" borderId="0" xfId="0" applyFont="1" applyFill="1" applyAlignment="1">
      <alignment horizontal="left" wrapText="1"/>
    </xf>
    <xf numFmtId="0" fontId="6" fillId="35" borderId="0" xfId="0" applyFont="1" applyFill="1" applyAlignment="1">
      <alignment horizontal="left" wrapText="1"/>
    </xf>
    <xf numFmtId="0" fontId="6" fillId="0" borderId="0" xfId="0" applyFont="1" applyAlignment="1">
      <alignment horizontal="right"/>
    </xf>
    <xf numFmtId="0" fontId="6" fillId="36" borderId="0" xfId="0" applyFont="1" applyFill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6" fillId="0" borderId="0" xfId="61" applyNumberFormat="1" applyFont="1" applyFill="1" applyAlignment="1" applyProtection="1">
      <alignment horizontal="center"/>
      <protection hidden="1"/>
    </xf>
    <xf numFmtId="0" fontId="6" fillId="0" borderId="0" xfId="0" applyFont="1" applyFill="1" applyAlignment="1">
      <alignment horizontal="right"/>
    </xf>
    <xf numFmtId="0" fontId="6" fillId="0" borderId="0" xfId="61" applyNumberFormat="1" applyFont="1" applyFill="1" applyAlignment="1" applyProtection="1">
      <alignment horizontal="center" wrapText="1"/>
      <protection hidden="1"/>
    </xf>
    <xf numFmtId="0" fontId="15" fillId="0" borderId="0" xfId="0" applyFont="1" applyBorder="1" applyAlignment="1">
      <alignment horizontal="center" vertical="center" wrapText="1"/>
    </xf>
    <xf numFmtId="0" fontId="6" fillId="36" borderId="0" xfId="58" applyFont="1" applyFill="1" applyAlignment="1">
      <alignment horizontal="right" vertical="top" wrapText="1"/>
      <protection/>
    </xf>
    <xf numFmtId="4" fontId="6" fillId="0" borderId="12" xfId="58" applyNumberFormat="1" applyFont="1" applyBorder="1" applyAlignment="1">
      <alignment horizontal="center" vertical="top" wrapText="1"/>
      <protection/>
    </xf>
    <xf numFmtId="4" fontId="6" fillId="0" borderId="13" xfId="58" applyNumberFormat="1" applyFont="1" applyBorder="1" applyAlignment="1">
      <alignment horizontal="center" vertical="top" wrapText="1"/>
      <protection/>
    </xf>
    <xf numFmtId="0" fontId="6" fillId="0" borderId="12" xfId="58" applyFont="1" applyBorder="1" applyAlignment="1">
      <alignment horizontal="center" vertical="center" wrapText="1"/>
      <protection/>
    </xf>
    <xf numFmtId="0" fontId="6" fillId="0" borderId="13" xfId="58" applyFont="1" applyBorder="1" applyAlignment="1">
      <alignment horizontal="center" vertical="center" wrapText="1"/>
      <protection/>
    </xf>
    <xf numFmtId="4" fontId="6" fillId="0" borderId="12" xfId="58" applyNumberFormat="1" applyFont="1" applyBorder="1" applyAlignment="1">
      <alignment horizontal="center" vertical="top"/>
      <protection/>
    </xf>
    <xf numFmtId="4" fontId="6" fillId="0" borderId="13" xfId="58" applyNumberFormat="1" applyFont="1" applyBorder="1" applyAlignment="1">
      <alignment horizontal="center" vertical="top"/>
      <protection/>
    </xf>
    <xf numFmtId="0" fontId="6" fillId="0" borderId="0" xfId="58" applyFont="1" applyAlignment="1">
      <alignment horizontal="right"/>
      <protection/>
    </xf>
    <xf numFmtId="0" fontId="6" fillId="36" borderId="0" xfId="58" applyFont="1" applyFill="1" applyAlignment="1">
      <alignment horizontal="right"/>
      <protection/>
    </xf>
    <xf numFmtId="0" fontId="6" fillId="0" borderId="0" xfId="58" applyFont="1" applyAlignment="1">
      <alignment horizontal="center" wrapText="1"/>
      <protection/>
    </xf>
    <xf numFmtId="0" fontId="6" fillId="0" borderId="11" xfId="58" applyFont="1" applyBorder="1" applyAlignment="1">
      <alignment horizontal="center" vertical="center" wrapText="1"/>
      <protection/>
    </xf>
    <xf numFmtId="0" fontId="6" fillId="0" borderId="14" xfId="58" applyFont="1" applyBorder="1" applyAlignment="1">
      <alignment horizontal="center" vertical="center" wrapText="1"/>
      <protection/>
    </xf>
    <xf numFmtId="0" fontId="6" fillId="0" borderId="15" xfId="58" applyFont="1" applyBorder="1" applyAlignment="1">
      <alignment horizontal="center" vertical="center" wrapText="1"/>
      <protection/>
    </xf>
    <xf numFmtId="0" fontId="6" fillId="0" borderId="16" xfId="58" applyFont="1" applyBorder="1" applyAlignment="1">
      <alignment horizontal="center" vertical="center" wrapText="1"/>
      <protection/>
    </xf>
    <xf numFmtId="0" fontId="6" fillId="0" borderId="17" xfId="58" applyFont="1" applyBorder="1" applyAlignment="1">
      <alignment horizontal="center" vertical="center" wrapText="1"/>
      <protection/>
    </xf>
    <xf numFmtId="0" fontId="6" fillId="0" borderId="18" xfId="58" applyFont="1" applyBorder="1" applyAlignment="1">
      <alignment horizontal="center" vertical="center" wrapText="1"/>
      <protection/>
    </xf>
    <xf numFmtId="0" fontId="12" fillId="35" borderId="10" xfId="61" applyNumberFormat="1" applyFont="1" applyFill="1" applyBorder="1" applyAlignment="1" applyProtection="1">
      <alignment wrapText="1"/>
      <protection hidden="1"/>
    </xf>
    <xf numFmtId="49" fontId="6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195" fontId="6" fillId="35" borderId="10" xfId="0" applyNumberFormat="1" applyFont="1" applyFill="1" applyBorder="1" applyAlignment="1">
      <alignment horizontal="center"/>
    </xf>
    <xf numFmtId="0" fontId="13" fillId="35" borderId="0" xfId="0" applyFont="1" applyFill="1" applyAlignment="1">
      <alignment/>
    </xf>
    <xf numFmtId="0" fontId="6" fillId="35" borderId="10" xfId="61" applyNumberFormat="1" applyFont="1" applyFill="1" applyBorder="1" applyAlignment="1" applyProtection="1">
      <alignment wrapText="1"/>
      <protection hidden="1"/>
    </xf>
    <xf numFmtId="0" fontId="8" fillId="35" borderId="10" xfId="0" applyFont="1" applyFill="1" applyBorder="1" applyAlignment="1">
      <alignment horizontal="left" wrapText="1"/>
    </xf>
    <xf numFmtId="0" fontId="12" fillId="35" borderId="10" xfId="61" applyNumberFormat="1" applyFont="1" applyFill="1" applyBorder="1" applyAlignment="1" applyProtection="1">
      <alignment wrapText="1"/>
      <protection hidden="1"/>
    </xf>
    <xf numFmtId="0" fontId="6" fillId="35" borderId="10" xfId="55" applyFont="1" applyFill="1" applyBorder="1" applyAlignment="1">
      <alignment wrapText="1"/>
      <protection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 3" xfId="55"/>
    <cellStyle name="Обычный 3 3" xfId="56"/>
    <cellStyle name="Обычный 9" xfId="57"/>
    <cellStyle name="Обычный_03.10 Приложение 10" xfId="58"/>
    <cellStyle name="Обычный_Tmp2" xfId="59"/>
    <cellStyle name="Обычный_Tmp6" xfId="60"/>
    <cellStyle name="Обычный_Tmp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413"/>
  <sheetViews>
    <sheetView zoomScalePageLayoutView="0" workbookViewId="0" topLeftCell="A1">
      <selection activeCell="A9" sqref="A9:B52"/>
    </sheetView>
  </sheetViews>
  <sheetFormatPr defaultColWidth="9.00390625" defaultRowHeight="12.75"/>
  <cols>
    <col min="1" max="1" width="29.75390625" style="28" customWidth="1"/>
    <col min="2" max="2" width="79.875" style="28" customWidth="1"/>
    <col min="3" max="3" width="13.875" style="28" customWidth="1"/>
    <col min="4" max="16384" width="9.125" style="28" customWidth="1"/>
  </cols>
  <sheetData>
    <row r="1" spans="2:3" ht="12.75">
      <c r="B1" s="243" t="s">
        <v>164</v>
      </c>
      <c r="C1" s="243"/>
    </row>
    <row r="2" spans="2:3" ht="12.75">
      <c r="B2" s="243" t="s">
        <v>43</v>
      </c>
      <c r="C2" s="243"/>
    </row>
    <row r="3" spans="2:3" ht="12.75">
      <c r="B3" s="243" t="s">
        <v>38</v>
      </c>
      <c r="C3" s="243"/>
    </row>
    <row r="4" spans="2:3" ht="12.75">
      <c r="B4" s="244" t="s">
        <v>165</v>
      </c>
      <c r="C4" s="244"/>
    </row>
    <row r="5" spans="2:3" ht="12.75">
      <c r="B5" s="85"/>
      <c r="C5" s="85"/>
    </row>
    <row r="6" spans="1:3" ht="12.75">
      <c r="A6" s="245" t="s">
        <v>166</v>
      </c>
      <c r="B6" s="245"/>
      <c r="C6" s="245"/>
    </row>
    <row r="7" spans="2:6" ht="12.75">
      <c r="B7" s="37"/>
      <c r="C7" s="27" t="s">
        <v>167</v>
      </c>
      <c r="D7" s="119"/>
      <c r="F7" s="27"/>
    </row>
    <row r="8" spans="1:4" s="121" customFormat="1" ht="25.5">
      <c r="A8" s="86" t="s">
        <v>168</v>
      </c>
      <c r="B8" s="86" t="s">
        <v>169</v>
      </c>
      <c r="C8" s="87" t="s">
        <v>170</v>
      </c>
      <c r="D8" s="120"/>
    </row>
    <row r="9" spans="1:6" ht="12.75">
      <c r="A9" s="88" t="s">
        <v>171</v>
      </c>
      <c r="B9" s="89" t="s">
        <v>172</v>
      </c>
      <c r="C9" s="90">
        <f>C10+C14+C19+C25+C27+C31+C34+C37</f>
        <v>19877.670000000002</v>
      </c>
      <c r="F9" s="122"/>
    </row>
    <row r="10" spans="1:6" ht="12.75">
      <c r="A10" s="88" t="s">
        <v>298</v>
      </c>
      <c r="B10" s="91" t="s">
        <v>173</v>
      </c>
      <c r="C10" s="92">
        <f>C11+C12+C13</f>
        <v>14304.37</v>
      </c>
      <c r="F10" s="122"/>
    </row>
    <row r="11" spans="1:6" ht="38.25">
      <c r="A11" s="20" t="s">
        <v>174</v>
      </c>
      <c r="B11" s="72" t="s">
        <v>175</v>
      </c>
      <c r="C11" s="93">
        <v>14299.1</v>
      </c>
      <c r="F11" s="122"/>
    </row>
    <row r="12" spans="1:6" ht="63.75">
      <c r="A12" s="20" t="s">
        <v>176</v>
      </c>
      <c r="B12" s="72" t="s">
        <v>177</v>
      </c>
      <c r="C12" s="93">
        <v>0.07</v>
      </c>
      <c r="F12" s="122"/>
    </row>
    <row r="13" spans="1:6" ht="25.5">
      <c r="A13" s="20" t="s">
        <v>178</v>
      </c>
      <c r="B13" s="72" t="s">
        <v>179</v>
      </c>
      <c r="C13" s="93">
        <v>5.2</v>
      </c>
      <c r="F13" s="122"/>
    </row>
    <row r="14" spans="1:3" ht="12.75">
      <c r="A14" s="94" t="s">
        <v>180</v>
      </c>
      <c r="B14" s="91" t="s">
        <v>181</v>
      </c>
      <c r="C14" s="95">
        <f>C15+C16+C17+C18</f>
        <v>1499.8999999999999</v>
      </c>
    </row>
    <row r="15" spans="1:3" s="123" customFormat="1" ht="38.25">
      <c r="A15" s="98" t="s">
        <v>299</v>
      </c>
      <c r="B15" s="99" t="s">
        <v>182</v>
      </c>
      <c r="C15" s="93">
        <v>668.3</v>
      </c>
    </row>
    <row r="16" spans="1:3" ht="51">
      <c r="A16" s="98" t="s">
        <v>300</v>
      </c>
      <c r="B16" s="99" t="s">
        <v>183</v>
      </c>
      <c r="C16" s="93">
        <v>6.4</v>
      </c>
    </row>
    <row r="17" spans="1:3" ht="38.25">
      <c r="A17" s="98" t="s">
        <v>301</v>
      </c>
      <c r="B17" s="99" t="s">
        <v>184</v>
      </c>
      <c r="C17" s="93">
        <v>974.9</v>
      </c>
    </row>
    <row r="18" spans="1:3" ht="38.25">
      <c r="A18" s="98" t="s">
        <v>302</v>
      </c>
      <c r="B18" s="99" t="s">
        <v>185</v>
      </c>
      <c r="C18" s="93">
        <v>-149.7</v>
      </c>
    </row>
    <row r="19" spans="1:3" ht="12.75">
      <c r="A19" s="88" t="s">
        <v>186</v>
      </c>
      <c r="B19" s="91" t="s">
        <v>187</v>
      </c>
      <c r="C19" s="92">
        <f>C20+C22</f>
        <v>1141.4</v>
      </c>
    </row>
    <row r="20" spans="1:3" ht="13.5">
      <c r="A20" s="100" t="s">
        <v>303</v>
      </c>
      <c r="B20" s="96" t="s">
        <v>188</v>
      </c>
      <c r="C20" s="101">
        <f>C21</f>
        <v>646</v>
      </c>
    </row>
    <row r="21" spans="1:3" ht="25.5">
      <c r="A21" s="102" t="s">
        <v>189</v>
      </c>
      <c r="B21" s="99" t="s">
        <v>190</v>
      </c>
      <c r="C21" s="103">
        <v>646</v>
      </c>
    </row>
    <row r="22" spans="1:3" ht="13.5">
      <c r="A22" s="100" t="s">
        <v>304</v>
      </c>
      <c r="B22" s="96" t="s">
        <v>191</v>
      </c>
      <c r="C22" s="101">
        <f>C23+C24</f>
        <v>495.4</v>
      </c>
    </row>
    <row r="23" spans="1:3" ht="25.5">
      <c r="A23" s="102" t="s">
        <v>192</v>
      </c>
      <c r="B23" s="99" t="s">
        <v>193</v>
      </c>
      <c r="C23" s="103">
        <v>59.5</v>
      </c>
    </row>
    <row r="24" spans="1:3" ht="25.5">
      <c r="A24" s="20" t="s">
        <v>194</v>
      </c>
      <c r="B24" s="72" t="s">
        <v>195</v>
      </c>
      <c r="C24" s="93">
        <v>435.9</v>
      </c>
    </row>
    <row r="25" spans="1:3" ht="12.75">
      <c r="A25" s="88" t="s">
        <v>305</v>
      </c>
      <c r="B25" s="91" t="s">
        <v>196</v>
      </c>
      <c r="C25" s="92">
        <f>C26</f>
        <v>18.3</v>
      </c>
    </row>
    <row r="26" spans="1:3" ht="38.25">
      <c r="A26" s="102" t="s">
        <v>197</v>
      </c>
      <c r="B26" s="99" t="s">
        <v>198</v>
      </c>
      <c r="C26" s="103">
        <v>18.3</v>
      </c>
    </row>
    <row r="27" spans="1:3" ht="25.5">
      <c r="A27" s="88" t="s">
        <v>306</v>
      </c>
      <c r="B27" s="91" t="s">
        <v>199</v>
      </c>
      <c r="C27" s="92">
        <f>C28+C30+C29</f>
        <v>1547.2000000000003</v>
      </c>
    </row>
    <row r="28" spans="1:8" ht="51">
      <c r="A28" s="21" t="s">
        <v>307</v>
      </c>
      <c r="B28" s="72" t="s">
        <v>200</v>
      </c>
      <c r="C28" s="103">
        <v>1323.9</v>
      </c>
      <c r="H28" s="124"/>
    </row>
    <row r="29" spans="1:8" ht="25.5">
      <c r="A29" s="21" t="s">
        <v>308</v>
      </c>
      <c r="B29" s="72" t="s">
        <v>201</v>
      </c>
      <c r="C29" s="103">
        <v>33.9</v>
      </c>
      <c r="H29" s="124"/>
    </row>
    <row r="30" spans="1:3" ht="51">
      <c r="A30" s="104" t="s">
        <v>202</v>
      </c>
      <c r="B30" s="99" t="s">
        <v>203</v>
      </c>
      <c r="C30" s="103">
        <v>189.4</v>
      </c>
    </row>
    <row r="31" spans="1:3" ht="12.75">
      <c r="A31" s="105" t="s">
        <v>309</v>
      </c>
      <c r="B31" s="91" t="s">
        <v>204</v>
      </c>
      <c r="C31" s="106">
        <f>C32+C33</f>
        <v>1080.8</v>
      </c>
    </row>
    <row r="32" spans="1:3" ht="25.5">
      <c r="A32" s="104" t="s">
        <v>205</v>
      </c>
      <c r="B32" s="99" t="s">
        <v>206</v>
      </c>
      <c r="C32" s="103">
        <v>734.3</v>
      </c>
    </row>
    <row r="33" spans="1:8" ht="12.75">
      <c r="A33" s="104" t="s">
        <v>207</v>
      </c>
      <c r="B33" s="99" t="s">
        <v>208</v>
      </c>
      <c r="C33" s="103">
        <v>346.5</v>
      </c>
      <c r="H33" s="125"/>
    </row>
    <row r="34" spans="1:3" ht="12.75">
      <c r="A34" s="105" t="s">
        <v>310</v>
      </c>
      <c r="B34" s="107" t="s">
        <v>209</v>
      </c>
      <c r="C34" s="95">
        <f>C36+C35</f>
        <v>163.8</v>
      </c>
    </row>
    <row r="35" spans="1:3" ht="51">
      <c r="A35" s="108" t="s">
        <v>210</v>
      </c>
      <c r="B35" s="109" t="s">
        <v>211</v>
      </c>
      <c r="C35" s="93">
        <v>23</v>
      </c>
    </row>
    <row r="36" spans="1:3" ht="25.5">
      <c r="A36" s="20" t="s">
        <v>311</v>
      </c>
      <c r="B36" s="72" t="s">
        <v>212</v>
      </c>
      <c r="C36" s="93">
        <v>140.8</v>
      </c>
    </row>
    <row r="37" spans="1:3" ht="12.75">
      <c r="A37" s="110" t="s">
        <v>312</v>
      </c>
      <c r="B37" s="107" t="s">
        <v>213</v>
      </c>
      <c r="C37" s="95">
        <f>C38</f>
        <v>121.9</v>
      </c>
    </row>
    <row r="38" spans="1:3" ht="25.5">
      <c r="A38" s="20" t="s">
        <v>214</v>
      </c>
      <c r="B38" s="72" t="s">
        <v>215</v>
      </c>
      <c r="C38" s="93">
        <v>121.9</v>
      </c>
    </row>
    <row r="39" spans="1:3" ht="12.75">
      <c r="A39" s="110" t="s">
        <v>313</v>
      </c>
      <c r="B39" s="111" t="s">
        <v>216</v>
      </c>
      <c r="C39" s="112">
        <f>C40+C50</f>
        <v>19454.100000000002</v>
      </c>
    </row>
    <row r="40" spans="1:3" ht="25.5">
      <c r="A40" s="110" t="s">
        <v>314</v>
      </c>
      <c r="B40" s="113" t="s">
        <v>217</v>
      </c>
      <c r="C40" s="95">
        <f>C41+C44+C47</f>
        <v>19521.9</v>
      </c>
    </row>
    <row r="41" spans="1:4" ht="13.5">
      <c r="A41" s="114" t="s">
        <v>315</v>
      </c>
      <c r="B41" s="115" t="s">
        <v>218</v>
      </c>
      <c r="C41" s="97">
        <f>C42+C43</f>
        <v>13837.9</v>
      </c>
      <c r="D41" s="44"/>
    </row>
    <row r="42" spans="1:3" ht="12.75">
      <c r="A42" s="20" t="s">
        <v>219</v>
      </c>
      <c r="B42" s="72" t="s">
        <v>220</v>
      </c>
      <c r="C42" s="116">
        <v>2663</v>
      </c>
    </row>
    <row r="43" spans="1:3" ht="25.5">
      <c r="A43" s="20" t="s">
        <v>221</v>
      </c>
      <c r="B43" s="72" t="s">
        <v>222</v>
      </c>
      <c r="C43" s="116">
        <v>11174.9</v>
      </c>
    </row>
    <row r="44" spans="1:3" ht="13.5">
      <c r="A44" s="114" t="s">
        <v>316</v>
      </c>
      <c r="B44" s="115" t="s">
        <v>223</v>
      </c>
      <c r="C44" s="97">
        <f>C46+C45</f>
        <v>154.4</v>
      </c>
    </row>
    <row r="45" spans="1:3" ht="25.5">
      <c r="A45" s="117" t="s">
        <v>224</v>
      </c>
      <c r="B45" s="109" t="s">
        <v>225</v>
      </c>
      <c r="C45" s="93">
        <v>2</v>
      </c>
    </row>
    <row r="46" spans="1:3" ht="25.5">
      <c r="A46" s="20" t="s">
        <v>226</v>
      </c>
      <c r="B46" s="72" t="s">
        <v>227</v>
      </c>
      <c r="C46" s="93">
        <v>152.4</v>
      </c>
    </row>
    <row r="47" spans="1:3" ht="13.5">
      <c r="A47" s="110" t="s">
        <v>317</v>
      </c>
      <c r="B47" s="115" t="s">
        <v>228</v>
      </c>
      <c r="C47" s="97">
        <f>C48</f>
        <v>5529.6</v>
      </c>
    </row>
    <row r="48" spans="1:3" ht="13.5">
      <c r="A48" s="110" t="s">
        <v>318</v>
      </c>
      <c r="B48" s="115" t="s">
        <v>229</v>
      </c>
      <c r="C48" s="97">
        <f>C49</f>
        <v>5529.6</v>
      </c>
    </row>
    <row r="49" spans="1:5" ht="12.75">
      <c r="A49" s="20" t="s">
        <v>230</v>
      </c>
      <c r="B49" s="72" t="s">
        <v>231</v>
      </c>
      <c r="C49" s="93">
        <v>5529.6</v>
      </c>
      <c r="E49" s="44"/>
    </row>
    <row r="50" spans="1:5" ht="25.5">
      <c r="A50" s="110" t="s">
        <v>319</v>
      </c>
      <c r="B50" s="107" t="s">
        <v>232</v>
      </c>
      <c r="C50" s="112">
        <f>C51</f>
        <v>-67.8</v>
      </c>
      <c r="E50" s="44"/>
    </row>
    <row r="51" spans="1:5" ht="25.5">
      <c r="A51" s="20" t="s">
        <v>233</v>
      </c>
      <c r="B51" s="72" t="s">
        <v>234</v>
      </c>
      <c r="C51" s="93">
        <v>-67.8</v>
      </c>
      <c r="E51" s="44"/>
    </row>
    <row r="52" spans="1:3" ht="12.75">
      <c r="A52" s="102"/>
      <c r="B52" s="118" t="s">
        <v>235</v>
      </c>
      <c r="C52" s="106">
        <f>C9+C39</f>
        <v>39331.770000000004</v>
      </c>
    </row>
    <row r="53" ht="12.75">
      <c r="B53" s="126"/>
    </row>
    <row r="54" spans="2:3" ht="12.75">
      <c r="B54" s="126"/>
      <c r="C54" s="44"/>
    </row>
    <row r="55" spans="2:3" ht="12.75">
      <c r="B55" s="126"/>
      <c r="C55" s="44"/>
    </row>
    <row r="56" ht="12.75">
      <c r="B56" s="126"/>
    </row>
    <row r="57" ht="12.75">
      <c r="C57" s="44"/>
    </row>
    <row r="58" ht="12.75">
      <c r="B58" s="126"/>
    </row>
    <row r="59" ht="12.75">
      <c r="B59" s="126"/>
    </row>
    <row r="60" ht="12.75">
      <c r="B60" s="126"/>
    </row>
    <row r="61" ht="12.75">
      <c r="B61" s="126"/>
    </row>
    <row r="62" ht="12.75">
      <c r="B62" s="126"/>
    </row>
    <row r="63" ht="12.75">
      <c r="B63" s="126"/>
    </row>
    <row r="64" ht="12.75">
      <c r="B64" s="126"/>
    </row>
    <row r="65" ht="12.75">
      <c r="B65" s="126"/>
    </row>
    <row r="66" ht="12.75">
      <c r="B66" s="126"/>
    </row>
    <row r="67" ht="12.75">
      <c r="B67" s="126"/>
    </row>
    <row r="68" ht="12.75">
      <c r="B68" s="126"/>
    </row>
    <row r="69" ht="12.75">
      <c r="B69" s="126"/>
    </row>
    <row r="70" ht="12.75">
      <c r="B70" s="126"/>
    </row>
    <row r="71" ht="12.75">
      <c r="B71" s="126"/>
    </row>
    <row r="72" ht="12.75">
      <c r="B72" s="126"/>
    </row>
    <row r="73" ht="12.75">
      <c r="B73" s="126"/>
    </row>
    <row r="74" ht="12.75">
      <c r="B74" s="126"/>
    </row>
    <row r="75" ht="12.75">
      <c r="B75" s="126"/>
    </row>
    <row r="76" ht="12.75">
      <c r="B76" s="126"/>
    </row>
    <row r="77" ht="12.75">
      <c r="B77" s="126"/>
    </row>
    <row r="78" ht="12.75">
      <c r="B78" s="126"/>
    </row>
    <row r="79" ht="12.75">
      <c r="B79" s="126"/>
    </row>
    <row r="80" ht="12.75">
      <c r="B80" s="126"/>
    </row>
    <row r="81" ht="12.75">
      <c r="B81" s="126"/>
    </row>
    <row r="82" ht="12.75">
      <c r="B82" s="126"/>
    </row>
    <row r="83" ht="12.75">
      <c r="B83" s="126"/>
    </row>
    <row r="84" ht="12.75">
      <c r="B84" s="126"/>
    </row>
    <row r="85" ht="12.75">
      <c r="B85" s="126"/>
    </row>
    <row r="86" ht="12.75">
      <c r="B86" s="126"/>
    </row>
    <row r="87" ht="12.75">
      <c r="B87" s="126"/>
    </row>
    <row r="88" ht="12.75">
      <c r="B88" s="126"/>
    </row>
    <row r="89" ht="12.75">
      <c r="B89" s="126"/>
    </row>
    <row r="90" ht="12.75">
      <c r="B90" s="126"/>
    </row>
    <row r="91" ht="12.75">
      <c r="B91" s="126"/>
    </row>
    <row r="92" ht="12.75">
      <c r="B92" s="126"/>
    </row>
    <row r="93" ht="12.75">
      <c r="B93" s="126"/>
    </row>
    <row r="94" ht="12.75">
      <c r="B94" s="126"/>
    </row>
    <row r="95" ht="12.75">
      <c r="B95" s="126"/>
    </row>
    <row r="96" ht="12.75">
      <c r="B96" s="126"/>
    </row>
    <row r="97" ht="12.75">
      <c r="B97" s="126"/>
    </row>
    <row r="98" ht="12.75">
      <c r="B98" s="126"/>
    </row>
    <row r="99" ht="12.75">
      <c r="B99" s="126"/>
    </row>
    <row r="100" ht="12.75">
      <c r="B100" s="126"/>
    </row>
    <row r="101" ht="12.75">
      <c r="B101" s="126"/>
    </row>
    <row r="102" ht="12.75">
      <c r="B102" s="126"/>
    </row>
    <row r="103" ht="12.75">
      <c r="B103" s="126"/>
    </row>
    <row r="104" ht="12.75">
      <c r="B104" s="126"/>
    </row>
    <row r="105" ht="12.75">
      <c r="B105" s="126"/>
    </row>
    <row r="106" ht="12.75">
      <c r="B106" s="126"/>
    </row>
    <row r="107" ht="12.75">
      <c r="B107" s="126"/>
    </row>
    <row r="108" ht="12.75">
      <c r="B108" s="126"/>
    </row>
    <row r="109" ht="12.75">
      <c r="B109" s="126"/>
    </row>
    <row r="110" ht="12.75">
      <c r="B110" s="126"/>
    </row>
    <row r="111" ht="12.75">
      <c r="B111" s="126"/>
    </row>
    <row r="112" ht="12.75">
      <c r="B112" s="126"/>
    </row>
    <row r="113" ht="12.75">
      <c r="B113" s="126"/>
    </row>
    <row r="114" ht="12.75">
      <c r="B114" s="126"/>
    </row>
    <row r="115" ht="12.75">
      <c r="B115" s="126"/>
    </row>
    <row r="116" ht="12.75">
      <c r="B116" s="126"/>
    </row>
    <row r="117" ht="12.75">
      <c r="B117" s="126"/>
    </row>
    <row r="118" ht="12.75">
      <c r="B118" s="126"/>
    </row>
    <row r="119" ht="12.75">
      <c r="B119" s="126"/>
    </row>
    <row r="120" ht="12.75">
      <c r="B120" s="126"/>
    </row>
    <row r="121" ht="12.75">
      <c r="B121" s="126"/>
    </row>
    <row r="122" ht="12.75">
      <c r="B122" s="126"/>
    </row>
    <row r="123" ht="12.75">
      <c r="B123" s="126"/>
    </row>
    <row r="124" ht="12.75">
      <c r="B124" s="126"/>
    </row>
    <row r="125" ht="12.75">
      <c r="B125" s="126"/>
    </row>
    <row r="126" ht="12.75">
      <c r="B126" s="126"/>
    </row>
    <row r="127" ht="12.75">
      <c r="B127" s="126"/>
    </row>
    <row r="128" ht="12.75">
      <c r="B128" s="126"/>
    </row>
    <row r="129" ht="12.75">
      <c r="B129" s="126"/>
    </row>
    <row r="130" ht="12.75">
      <c r="B130" s="126"/>
    </row>
    <row r="131" ht="12.75">
      <c r="B131" s="126"/>
    </row>
    <row r="132" ht="12.75">
      <c r="B132" s="126"/>
    </row>
    <row r="133" ht="12.75">
      <c r="B133" s="126"/>
    </row>
    <row r="134" ht="12.75">
      <c r="B134" s="126"/>
    </row>
    <row r="135" ht="12.75">
      <c r="B135" s="126"/>
    </row>
    <row r="136" ht="12.75">
      <c r="B136" s="126"/>
    </row>
    <row r="137" ht="12.75">
      <c r="B137" s="126"/>
    </row>
    <row r="138" ht="12.75">
      <c r="B138" s="126"/>
    </row>
    <row r="139" ht="12.75">
      <c r="B139" s="126"/>
    </row>
    <row r="140" ht="12.75">
      <c r="B140" s="126"/>
    </row>
    <row r="141" ht="12.75">
      <c r="B141" s="126"/>
    </row>
    <row r="142" ht="12.75">
      <c r="B142" s="126"/>
    </row>
    <row r="143" ht="12.75">
      <c r="B143" s="126"/>
    </row>
    <row r="144" ht="12.75">
      <c r="B144" s="126"/>
    </row>
    <row r="145" ht="12.75">
      <c r="B145" s="126"/>
    </row>
    <row r="146" ht="12.75">
      <c r="B146" s="126"/>
    </row>
    <row r="147" ht="12.75">
      <c r="B147" s="126"/>
    </row>
    <row r="148" ht="12.75">
      <c r="B148" s="126"/>
    </row>
    <row r="149" ht="12.75">
      <c r="B149" s="126"/>
    </row>
    <row r="150" ht="12.75">
      <c r="B150" s="126"/>
    </row>
    <row r="151" ht="12.75">
      <c r="B151" s="126"/>
    </row>
    <row r="152" ht="12.75">
      <c r="B152" s="126"/>
    </row>
    <row r="153" ht="12.75">
      <c r="B153" s="126"/>
    </row>
    <row r="154" ht="12.75">
      <c r="B154" s="126"/>
    </row>
    <row r="155" ht="12.75">
      <c r="B155" s="126"/>
    </row>
    <row r="156" ht="12.75">
      <c r="B156" s="126"/>
    </row>
    <row r="157" ht="12.75">
      <c r="B157" s="126"/>
    </row>
    <row r="158" ht="12.75">
      <c r="B158" s="126"/>
    </row>
    <row r="159" ht="12.75">
      <c r="B159" s="126"/>
    </row>
    <row r="160" ht="12.75">
      <c r="B160" s="126"/>
    </row>
    <row r="161" ht="12.75">
      <c r="B161" s="126"/>
    </row>
    <row r="162" ht="12.75">
      <c r="B162" s="126"/>
    </row>
    <row r="163" ht="12.75">
      <c r="B163" s="126"/>
    </row>
    <row r="164" ht="12.75">
      <c r="B164" s="126"/>
    </row>
    <row r="165" ht="12.75">
      <c r="B165" s="126"/>
    </row>
    <row r="166" ht="12.75">
      <c r="B166" s="126"/>
    </row>
    <row r="167" ht="12.75">
      <c r="B167" s="126"/>
    </row>
    <row r="168" ht="12.75">
      <c r="B168" s="126"/>
    </row>
    <row r="169" ht="12.75">
      <c r="B169" s="126"/>
    </row>
    <row r="170" ht="12.75">
      <c r="B170" s="126"/>
    </row>
    <row r="171" ht="12.75">
      <c r="B171" s="126"/>
    </row>
    <row r="172" ht="12.75">
      <c r="B172" s="126"/>
    </row>
    <row r="173" ht="12.75">
      <c r="B173" s="126"/>
    </row>
    <row r="174" ht="12.75">
      <c r="B174" s="126"/>
    </row>
    <row r="175" ht="12.75">
      <c r="B175" s="126"/>
    </row>
    <row r="176" ht="12.75">
      <c r="B176" s="126"/>
    </row>
    <row r="177" ht="12.75">
      <c r="B177" s="126"/>
    </row>
    <row r="178" ht="12.75">
      <c r="B178" s="126"/>
    </row>
    <row r="179" ht="12.75">
      <c r="B179" s="126"/>
    </row>
    <row r="180" ht="12.75">
      <c r="B180" s="126"/>
    </row>
    <row r="181" ht="12.75">
      <c r="B181" s="126"/>
    </row>
    <row r="182" ht="12.75">
      <c r="B182" s="126"/>
    </row>
    <row r="183" ht="12.75">
      <c r="B183" s="126"/>
    </row>
    <row r="184" ht="12.75">
      <c r="B184" s="126"/>
    </row>
    <row r="185" ht="12.75">
      <c r="B185" s="126"/>
    </row>
    <row r="186" ht="12.75">
      <c r="B186" s="126"/>
    </row>
    <row r="187" ht="12.75">
      <c r="B187" s="126"/>
    </row>
    <row r="188" ht="12.75">
      <c r="B188" s="126"/>
    </row>
    <row r="189" ht="12.75">
      <c r="B189" s="126"/>
    </row>
    <row r="190" ht="12.75">
      <c r="B190" s="126"/>
    </row>
    <row r="191" ht="12.75">
      <c r="B191" s="126"/>
    </row>
    <row r="192" ht="12.75">
      <c r="B192" s="126"/>
    </row>
    <row r="193" ht="12.75">
      <c r="B193" s="126"/>
    </row>
    <row r="194" ht="12.75">
      <c r="B194" s="126"/>
    </row>
    <row r="195" ht="12.75">
      <c r="B195" s="126"/>
    </row>
    <row r="196" ht="12.75">
      <c r="B196" s="126"/>
    </row>
    <row r="197" ht="12.75">
      <c r="B197" s="126"/>
    </row>
    <row r="198" ht="12.75">
      <c r="B198" s="126"/>
    </row>
    <row r="199" ht="12.75">
      <c r="B199" s="126"/>
    </row>
    <row r="200" ht="12.75">
      <c r="B200" s="126"/>
    </row>
    <row r="201" ht="12.75">
      <c r="B201" s="126"/>
    </row>
    <row r="202" ht="12.75">
      <c r="B202" s="126"/>
    </row>
    <row r="203" ht="12.75">
      <c r="B203" s="126"/>
    </row>
    <row r="204" ht="12.75">
      <c r="B204" s="126"/>
    </row>
    <row r="205" ht="12.75">
      <c r="B205" s="126"/>
    </row>
    <row r="206" ht="12.75">
      <c r="B206" s="126"/>
    </row>
    <row r="207" ht="12.75">
      <c r="B207" s="126"/>
    </row>
    <row r="208" ht="12.75">
      <c r="B208" s="126"/>
    </row>
    <row r="209" ht="12.75">
      <c r="B209" s="126"/>
    </row>
    <row r="210" ht="12.75">
      <c r="B210" s="126"/>
    </row>
    <row r="211" ht="12.75">
      <c r="B211" s="126"/>
    </row>
    <row r="212" ht="12.75">
      <c r="B212" s="126"/>
    </row>
    <row r="213" ht="12.75">
      <c r="B213" s="126"/>
    </row>
    <row r="214" ht="12.75">
      <c r="B214" s="126"/>
    </row>
    <row r="215" ht="12.75">
      <c r="B215" s="126"/>
    </row>
    <row r="216" ht="12.75">
      <c r="B216" s="126"/>
    </row>
    <row r="217" ht="12.75">
      <c r="B217" s="126"/>
    </row>
    <row r="218" ht="12.75">
      <c r="B218" s="126"/>
    </row>
    <row r="219" ht="12.75">
      <c r="B219" s="126"/>
    </row>
    <row r="220" ht="12.75">
      <c r="B220" s="126"/>
    </row>
    <row r="221" ht="12.75">
      <c r="B221" s="126"/>
    </row>
    <row r="222" ht="12.75">
      <c r="B222" s="126"/>
    </row>
    <row r="223" ht="12.75">
      <c r="B223" s="126"/>
    </row>
    <row r="224" ht="12.75">
      <c r="B224" s="126"/>
    </row>
    <row r="225" ht="12.75">
      <c r="B225" s="126"/>
    </row>
    <row r="226" ht="12.75">
      <c r="B226" s="126"/>
    </row>
    <row r="227" ht="12.75">
      <c r="B227" s="126"/>
    </row>
    <row r="228" ht="12.75">
      <c r="B228" s="126"/>
    </row>
    <row r="229" ht="12.75">
      <c r="B229" s="126"/>
    </row>
    <row r="230" ht="12.75">
      <c r="B230" s="126"/>
    </row>
    <row r="231" ht="12.75">
      <c r="B231" s="126"/>
    </row>
    <row r="232" ht="12.75">
      <c r="B232" s="126"/>
    </row>
    <row r="233" ht="12.75">
      <c r="B233" s="126"/>
    </row>
    <row r="234" ht="12.75">
      <c r="B234" s="126"/>
    </row>
    <row r="235" ht="12.75">
      <c r="B235" s="126"/>
    </row>
    <row r="236" ht="12.75">
      <c r="B236" s="126"/>
    </row>
    <row r="237" ht="12.75">
      <c r="B237" s="126"/>
    </row>
    <row r="238" ht="12.75">
      <c r="B238" s="126"/>
    </row>
    <row r="239" ht="12.75">
      <c r="B239" s="126"/>
    </row>
    <row r="240" ht="12.75">
      <c r="B240" s="126"/>
    </row>
    <row r="241" ht="12.75">
      <c r="B241" s="126"/>
    </row>
    <row r="242" ht="12.75">
      <c r="B242" s="126"/>
    </row>
    <row r="243" ht="12.75">
      <c r="B243" s="126"/>
    </row>
    <row r="244" ht="12.75">
      <c r="B244" s="126"/>
    </row>
    <row r="245" ht="12.75">
      <c r="B245" s="126"/>
    </row>
    <row r="246" ht="12.75">
      <c r="B246" s="126"/>
    </row>
    <row r="247" ht="12.75">
      <c r="B247" s="126"/>
    </row>
    <row r="248" ht="12.75">
      <c r="B248" s="126"/>
    </row>
    <row r="249" ht="12.75">
      <c r="B249" s="126"/>
    </row>
    <row r="250" ht="12.75">
      <c r="B250" s="126"/>
    </row>
    <row r="251" ht="12.75">
      <c r="B251" s="126"/>
    </row>
    <row r="252" ht="12.75">
      <c r="B252" s="126"/>
    </row>
    <row r="253" ht="12.75">
      <c r="B253" s="126"/>
    </row>
    <row r="254" ht="12.75">
      <c r="B254" s="126"/>
    </row>
    <row r="255" ht="12.75">
      <c r="B255" s="126"/>
    </row>
    <row r="256" ht="12.75">
      <c r="B256" s="126"/>
    </row>
    <row r="257" ht="12.75">
      <c r="B257" s="126"/>
    </row>
    <row r="258" ht="12.75">
      <c r="B258" s="126"/>
    </row>
    <row r="259" ht="12.75">
      <c r="B259" s="126"/>
    </row>
    <row r="260" ht="12.75">
      <c r="B260" s="126"/>
    </row>
    <row r="261" ht="12.75">
      <c r="B261" s="126"/>
    </row>
    <row r="262" ht="12.75">
      <c r="B262" s="126"/>
    </row>
    <row r="263" ht="12.75">
      <c r="B263" s="126"/>
    </row>
    <row r="264" ht="12.75">
      <c r="B264" s="126"/>
    </row>
    <row r="265" ht="12.75">
      <c r="B265" s="126"/>
    </row>
    <row r="266" ht="12.75">
      <c r="B266" s="126"/>
    </row>
    <row r="267" ht="12.75">
      <c r="B267" s="126"/>
    </row>
    <row r="268" ht="12.75">
      <c r="B268" s="126"/>
    </row>
    <row r="269" ht="12.75">
      <c r="B269" s="126"/>
    </row>
    <row r="270" ht="12.75">
      <c r="B270" s="126"/>
    </row>
    <row r="271" ht="12.75">
      <c r="B271" s="126"/>
    </row>
    <row r="272" ht="12.75">
      <c r="B272" s="126"/>
    </row>
    <row r="273" ht="12.75">
      <c r="B273" s="126"/>
    </row>
    <row r="274" ht="12.75">
      <c r="B274" s="126"/>
    </row>
    <row r="275" ht="12.75">
      <c r="B275" s="126"/>
    </row>
    <row r="276" ht="12.75">
      <c r="B276" s="126"/>
    </row>
    <row r="277" ht="12.75">
      <c r="B277" s="126"/>
    </row>
    <row r="278" ht="12.75">
      <c r="B278" s="126"/>
    </row>
    <row r="279" ht="12.75">
      <c r="B279" s="126"/>
    </row>
    <row r="280" ht="12.75">
      <c r="B280" s="126"/>
    </row>
    <row r="281" ht="12.75">
      <c r="B281" s="126"/>
    </row>
    <row r="282" ht="12.75">
      <c r="B282" s="126"/>
    </row>
    <row r="283" ht="12.75">
      <c r="B283" s="126"/>
    </row>
    <row r="284" ht="12.75">
      <c r="B284" s="126"/>
    </row>
    <row r="285" ht="12.75">
      <c r="B285" s="126"/>
    </row>
    <row r="286" ht="12.75">
      <c r="B286" s="126"/>
    </row>
    <row r="287" ht="12.75">
      <c r="B287" s="126"/>
    </row>
    <row r="288" ht="12.75">
      <c r="B288" s="126"/>
    </row>
    <row r="289" ht="12.75">
      <c r="B289" s="126"/>
    </row>
    <row r="290" ht="12.75">
      <c r="B290" s="126"/>
    </row>
    <row r="291" ht="12.75">
      <c r="B291" s="126"/>
    </row>
    <row r="292" ht="12.75">
      <c r="B292" s="126"/>
    </row>
    <row r="293" ht="12.75">
      <c r="B293" s="126"/>
    </row>
    <row r="294" ht="12.75">
      <c r="B294" s="126"/>
    </row>
    <row r="295" ht="12.75">
      <c r="B295" s="126"/>
    </row>
    <row r="296" ht="12.75">
      <c r="B296" s="126"/>
    </row>
    <row r="297" ht="12.75">
      <c r="B297" s="126"/>
    </row>
    <row r="298" ht="12.75">
      <c r="B298" s="126"/>
    </row>
    <row r="299" ht="12.75">
      <c r="B299" s="126"/>
    </row>
    <row r="300" ht="12.75">
      <c r="B300" s="126"/>
    </row>
    <row r="301" ht="12.75">
      <c r="B301" s="126"/>
    </row>
    <row r="302" ht="12.75">
      <c r="B302" s="126"/>
    </row>
    <row r="303" ht="12.75">
      <c r="B303" s="126"/>
    </row>
    <row r="304" ht="12.75">
      <c r="B304" s="126"/>
    </row>
    <row r="305" ht="12.75">
      <c r="B305" s="126"/>
    </row>
    <row r="306" ht="12.75">
      <c r="B306" s="126"/>
    </row>
    <row r="307" ht="12.75">
      <c r="B307" s="126"/>
    </row>
    <row r="308" ht="12.75">
      <c r="B308" s="126"/>
    </row>
    <row r="309" ht="12.75">
      <c r="B309" s="126"/>
    </row>
    <row r="310" ht="12.75">
      <c r="B310" s="126"/>
    </row>
    <row r="311" ht="12.75">
      <c r="B311" s="126"/>
    </row>
    <row r="312" ht="12.75">
      <c r="B312" s="126"/>
    </row>
    <row r="313" ht="12.75">
      <c r="B313" s="126"/>
    </row>
    <row r="314" ht="12.75">
      <c r="B314" s="126"/>
    </row>
    <row r="315" ht="12.75">
      <c r="B315" s="126"/>
    </row>
    <row r="316" ht="12.75">
      <c r="B316" s="126"/>
    </row>
    <row r="317" ht="12.75">
      <c r="B317" s="126"/>
    </row>
    <row r="318" ht="12.75">
      <c r="B318" s="126"/>
    </row>
    <row r="319" ht="12.75">
      <c r="B319" s="126"/>
    </row>
    <row r="320" ht="12.75">
      <c r="B320" s="126"/>
    </row>
    <row r="321" ht="12.75">
      <c r="B321" s="126"/>
    </row>
    <row r="322" ht="12.75">
      <c r="B322" s="126"/>
    </row>
    <row r="323" ht="12.75">
      <c r="B323" s="126"/>
    </row>
    <row r="324" ht="12.75">
      <c r="B324" s="126"/>
    </row>
    <row r="325" ht="12.75">
      <c r="B325" s="126"/>
    </row>
    <row r="326" ht="12.75">
      <c r="B326" s="126"/>
    </row>
    <row r="327" ht="12.75">
      <c r="B327" s="126"/>
    </row>
    <row r="328" ht="12.75">
      <c r="B328" s="126"/>
    </row>
    <row r="329" ht="12.75">
      <c r="B329" s="126"/>
    </row>
    <row r="330" ht="12.75">
      <c r="B330" s="126"/>
    </row>
    <row r="331" ht="12.75">
      <c r="B331" s="126"/>
    </row>
    <row r="332" ht="12.75">
      <c r="B332" s="126"/>
    </row>
    <row r="333" ht="12.75">
      <c r="B333" s="126"/>
    </row>
    <row r="334" ht="12.75">
      <c r="B334" s="126"/>
    </row>
    <row r="335" ht="12.75">
      <c r="B335" s="126"/>
    </row>
    <row r="336" ht="12.75">
      <c r="B336" s="126"/>
    </row>
    <row r="337" ht="12.75">
      <c r="B337" s="126"/>
    </row>
    <row r="338" ht="12.75">
      <c r="B338" s="126"/>
    </row>
    <row r="339" ht="12.75">
      <c r="B339" s="126"/>
    </row>
    <row r="340" ht="12.75">
      <c r="B340" s="126"/>
    </row>
    <row r="341" ht="12.75">
      <c r="B341" s="126"/>
    </row>
    <row r="342" ht="12.75">
      <c r="B342" s="126"/>
    </row>
    <row r="343" ht="12.75">
      <c r="B343" s="126"/>
    </row>
    <row r="344" ht="12.75">
      <c r="B344" s="126"/>
    </row>
    <row r="345" ht="12.75">
      <c r="B345" s="126"/>
    </row>
    <row r="346" ht="12.75">
      <c r="B346" s="126"/>
    </row>
    <row r="347" ht="12.75">
      <c r="B347" s="126"/>
    </row>
    <row r="348" ht="12.75">
      <c r="B348" s="126"/>
    </row>
    <row r="349" ht="12.75">
      <c r="B349" s="126"/>
    </row>
    <row r="350" ht="12.75">
      <c r="B350" s="126"/>
    </row>
    <row r="351" ht="12.75">
      <c r="B351" s="126"/>
    </row>
    <row r="352" ht="12.75">
      <c r="B352" s="126"/>
    </row>
    <row r="353" ht="12.75">
      <c r="B353" s="126"/>
    </row>
    <row r="354" ht="12.75">
      <c r="B354" s="126"/>
    </row>
    <row r="355" ht="12.75">
      <c r="B355" s="126"/>
    </row>
    <row r="356" ht="12.75">
      <c r="B356" s="126"/>
    </row>
    <row r="357" ht="12.75">
      <c r="B357" s="126"/>
    </row>
    <row r="358" ht="12.75">
      <c r="B358" s="126"/>
    </row>
    <row r="359" ht="12.75">
      <c r="B359" s="126"/>
    </row>
    <row r="360" ht="12.75">
      <c r="B360" s="126"/>
    </row>
    <row r="361" ht="12.75">
      <c r="B361" s="126"/>
    </row>
    <row r="362" ht="12.75">
      <c r="B362" s="126"/>
    </row>
    <row r="363" ht="12.75">
      <c r="B363" s="126"/>
    </row>
    <row r="364" ht="12.75">
      <c r="B364" s="126"/>
    </row>
    <row r="365" ht="12.75">
      <c r="B365" s="126"/>
    </row>
    <row r="366" ht="12.75">
      <c r="B366" s="126"/>
    </row>
    <row r="367" ht="12.75">
      <c r="B367" s="126"/>
    </row>
    <row r="368" ht="12.75">
      <c r="B368" s="126"/>
    </row>
    <row r="369" ht="12.75">
      <c r="B369" s="126"/>
    </row>
    <row r="370" ht="12.75">
      <c r="B370" s="126"/>
    </row>
    <row r="371" ht="12.75">
      <c r="B371" s="126"/>
    </row>
    <row r="372" ht="12.75">
      <c r="B372" s="126"/>
    </row>
    <row r="373" ht="12.75">
      <c r="B373" s="126"/>
    </row>
    <row r="374" ht="12.75">
      <c r="B374" s="126"/>
    </row>
    <row r="375" ht="12.75">
      <c r="B375" s="126"/>
    </row>
    <row r="376" ht="12.75">
      <c r="B376" s="126"/>
    </row>
    <row r="377" ht="12.75">
      <c r="B377" s="126"/>
    </row>
    <row r="378" ht="12.75">
      <c r="B378" s="126"/>
    </row>
    <row r="379" ht="12.75">
      <c r="B379" s="126"/>
    </row>
    <row r="380" ht="12.75">
      <c r="B380" s="126"/>
    </row>
    <row r="381" ht="12.75">
      <c r="B381" s="126"/>
    </row>
    <row r="382" ht="12.75">
      <c r="B382" s="126"/>
    </row>
    <row r="383" ht="12.75">
      <c r="B383" s="126"/>
    </row>
    <row r="384" ht="12.75">
      <c r="B384" s="126"/>
    </row>
    <row r="385" ht="12.75">
      <c r="B385" s="126"/>
    </row>
    <row r="386" ht="12.75">
      <c r="B386" s="126"/>
    </row>
    <row r="387" ht="12.75">
      <c r="B387" s="126"/>
    </row>
    <row r="388" ht="12.75">
      <c r="B388" s="126"/>
    </row>
    <row r="389" ht="12.75">
      <c r="B389" s="126"/>
    </row>
    <row r="390" ht="12.75">
      <c r="B390" s="126"/>
    </row>
    <row r="391" ht="12.75">
      <c r="B391" s="126"/>
    </row>
    <row r="392" ht="12.75">
      <c r="B392" s="126"/>
    </row>
    <row r="393" ht="12.75">
      <c r="B393" s="126"/>
    </row>
    <row r="394" ht="12.75">
      <c r="B394" s="126"/>
    </row>
    <row r="395" ht="12.75">
      <c r="B395" s="126"/>
    </row>
    <row r="396" ht="12.75">
      <c r="B396" s="126"/>
    </row>
    <row r="397" ht="12.75">
      <c r="B397" s="126"/>
    </row>
    <row r="398" ht="12.75">
      <c r="B398" s="126"/>
    </row>
    <row r="399" ht="12.75">
      <c r="B399" s="126"/>
    </row>
    <row r="400" ht="12.75">
      <c r="B400" s="126"/>
    </row>
    <row r="401" ht="12.75">
      <c r="B401" s="126"/>
    </row>
    <row r="402" ht="12.75">
      <c r="B402" s="126"/>
    </row>
    <row r="403" ht="12.75">
      <c r="B403" s="126"/>
    </row>
    <row r="404" ht="12.75">
      <c r="B404" s="126"/>
    </row>
    <row r="405" ht="12.75">
      <c r="B405" s="126"/>
    </row>
    <row r="406" ht="12.75">
      <c r="B406" s="126"/>
    </row>
    <row r="407" ht="12.75">
      <c r="B407" s="126"/>
    </row>
    <row r="408" ht="12.75">
      <c r="B408" s="126"/>
    </row>
    <row r="409" ht="12.75">
      <c r="B409" s="126"/>
    </row>
    <row r="410" ht="12.75">
      <c r="B410" s="126"/>
    </row>
    <row r="411" ht="12.75">
      <c r="B411" s="126"/>
    </row>
    <row r="412" ht="12.75">
      <c r="B412" s="126"/>
    </row>
    <row r="413" ht="12.75">
      <c r="B413" s="126"/>
    </row>
  </sheetData>
  <sheetProtection/>
  <mergeCells count="5">
    <mergeCell ref="B1:C1"/>
    <mergeCell ref="B2:C2"/>
    <mergeCell ref="B3:C3"/>
    <mergeCell ref="B4:C4"/>
    <mergeCell ref="A6:C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37"/>
  <sheetViews>
    <sheetView zoomScalePageLayoutView="0" workbookViewId="0" topLeftCell="A1">
      <selection activeCell="E39" sqref="E39"/>
    </sheetView>
  </sheetViews>
  <sheetFormatPr defaultColWidth="9.00390625" defaultRowHeight="12.75"/>
  <cols>
    <col min="1" max="1" width="68.375" style="28" customWidth="1"/>
    <col min="2" max="2" width="6.00390625" style="28" customWidth="1"/>
    <col min="3" max="3" width="6.625" style="28" customWidth="1"/>
    <col min="4" max="4" width="14.00390625" style="28" customWidth="1"/>
    <col min="5" max="5" width="18.00390625" style="28" customWidth="1"/>
    <col min="6" max="16384" width="9.125" style="28" customWidth="1"/>
  </cols>
  <sheetData>
    <row r="1" spans="1:4" ht="12.75">
      <c r="A1" s="27"/>
      <c r="B1" s="243" t="s">
        <v>36</v>
      </c>
      <c r="C1" s="243"/>
      <c r="D1" s="243"/>
    </row>
    <row r="2" spans="1:4" ht="12.75">
      <c r="A2" s="27"/>
      <c r="B2" s="243" t="s">
        <v>37</v>
      </c>
      <c r="C2" s="243"/>
      <c r="D2" s="243"/>
    </row>
    <row r="3" spans="1:4" ht="12.75">
      <c r="A3" s="27"/>
      <c r="B3" s="243" t="s">
        <v>38</v>
      </c>
      <c r="C3" s="243"/>
      <c r="D3" s="243"/>
    </row>
    <row r="4" spans="1:5" ht="12.75">
      <c r="A4" s="27"/>
      <c r="B4" s="244" t="s">
        <v>236</v>
      </c>
      <c r="C4" s="244"/>
      <c r="D4" s="244"/>
      <c r="E4" s="27"/>
    </row>
    <row r="5" spans="1:5" ht="12.75">
      <c r="A5" s="27"/>
      <c r="B5" s="27"/>
      <c r="C5" s="27"/>
      <c r="D5" s="27"/>
      <c r="E5" s="27"/>
    </row>
    <row r="6" spans="1:4" ht="12.75" customHeight="1">
      <c r="A6" s="245" t="s">
        <v>241</v>
      </c>
      <c r="B6" s="245"/>
      <c r="C6" s="245"/>
      <c r="D6" s="245"/>
    </row>
    <row r="7" spans="1:4" ht="12.75">
      <c r="A7" s="245" t="s">
        <v>39</v>
      </c>
      <c r="B7" s="245"/>
      <c r="C7" s="245"/>
      <c r="D7" s="245"/>
    </row>
    <row r="8" spans="1:4" ht="12.75">
      <c r="A8" s="29"/>
      <c r="B8" s="29"/>
      <c r="C8" s="29"/>
      <c r="D8" s="27" t="s">
        <v>243</v>
      </c>
    </row>
    <row r="9" spans="1:4" ht="27.75" customHeight="1">
      <c r="A9" s="30" t="s">
        <v>0</v>
      </c>
      <c r="B9" s="30" t="s">
        <v>1</v>
      </c>
      <c r="C9" s="30" t="s">
        <v>2</v>
      </c>
      <c r="D9" s="31" t="s">
        <v>242</v>
      </c>
    </row>
    <row r="10" spans="1:4" ht="12.75">
      <c r="A10" s="32" t="s">
        <v>5</v>
      </c>
      <c r="B10" s="33" t="s">
        <v>6</v>
      </c>
      <c r="C10" s="33"/>
      <c r="D10" s="131">
        <f>D11+D12+D14+D15+D13</f>
        <v>12572.6</v>
      </c>
    </row>
    <row r="11" spans="1:4" ht="25.5">
      <c r="A11" s="34" t="s">
        <v>28</v>
      </c>
      <c r="B11" s="35" t="s">
        <v>6</v>
      </c>
      <c r="C11" s="35" t="s">
        <v>7</v>
      </c>
      <c r="D11" s="132">
        <v>2937.7</v>
      </c>
    </row>
    <row r="12" spans="1:4" ht="38.25">
      <c r="A12" s="34" t="s">
        <v>29</v>
      </c>
      <c r="B12" s="35" t="s">
        <v>6</v>
      </c>
      <c r="C12" s="35" t="s">
        <v>8</v>
      </c>
      <c r="D12" s="132">
        <v>8284</v>
      </c>
    </row>
    <row r="13" spans="1:4" ht="12.75">
      <c r="A13" s="15" t="s">
        <v>237</v>
      </c>
      <c r="B13" s="130" t="s">
        <v>6</v>
      </c>
      <c r="C13" s="130" t="s">
        <v>41</v>
      </c>
      <c r="D13" s="132">
        <v>376.5</v>
      </c>
    </row>
    <row r="14" spans="1:4" ht="12.75">
      <c r="A14" s="34" t="s">
        <v>30</v>
      </c>
      <c r="B14" s="35" t="s">
        <v>6</v>
      </c>
      <c r="C14" s="35" t="s">
        <v>14</v>
      </c>
      <c r="D14" s="133">
        <v>0</v>
      </c>
    </row>
    <row r="15" spans="1:4" ht="12.75">
      <c r="A15" s="34" t="s">
        <v>26</v>
      </c>
      <c r="B15" s="35" t="s">
        <v>6</v>
      </c>
      <c r="C15" s="35" t="s">
        <v>22</v>
      </c>
      <c r="D15" s="132">
        <v>974.4</v>
      </c>
    </row>
    <row r="16" spans="1:4" s="37" customFormat="1" ht="12.75">
      <c r="A16" s="32" t="s">
        <v>16</v>
      </c>
      <c r="B16" s="36" t="s">
        <v>7</v>
      </c>
      <c r="C16" s="36"/>
      <c r="D16" s="134">
        <f>D17</f>
        <v>152.4</v>
      </c>
    </row>
    <row r="17" spans="1:4" ht="12.75">
      <c r="A17" s="34" t="s">
        <v>17</v>
      </c>
      <c r="B17" s="35" t="s">
        <v>7</v>
      </c>
      <c r="C17" s="35" t="s">
        <v>9</v>
      </c>
      <c r="D17" s="132">
        <v>152.4</v>
      </c>
    </row>
    <row r="18" spans="1:4" ht="12.75">
      <c r="A18" s="32" t="s">
        <v>31</v>
      </c>
      <c r="B18" s="36" t="s">
        <v>9</v>
      </c>
      <c r="C18" s="36"/>
      <c r="D18" s="134">
        <f>D19</f>
        <v>188.2</v>
      </c>
    </row>
    <row r="19" spans="1:4" ht="25.5">
      <c r="A19" s="34" t="s">
        <v>32</v>
      </c>
      <c r="B19" s="35" t="s">
        <v>9</v>
      </c>
      <c r="C19" s="35" t="s">
        <v>10</v>
      </c>
      <c r="D19" s="132">
        <v>188.2</v>
      </c>
    </row>
    <row r="20" spans="1:4" ht="12.75">
      <c r="A20" s="32" t="s">
        <v>21</v>
      </c>
      <c r="B20" s="36" t="s">
        <v>8</v>
      </c>
      <c r="C20" s="36"/>
      <c r="D20" s="134">
        <f>D21+D22+D23+D24</f>
        <v>2748.3399999999997</v>
      </c>
    </row>
    <row r="21" spans="1:4" ht="12.75">
      <c r="A21" s="38" t="s">
        <v>35</v>
      </c>
      <c r="B21" s="35" t="s">
        <v>8</v>
      </c>
      <c r="C21" s="35" t="s">
        <v>6</v>
      </c>
      <c r="D21" s="132">
        <v>363.7</v>
      </c>
    </row>
    <row r="22" spans="1:4" ht="12.75">
      <c r="A22" s="39" t="s">
        <v>33</v>
      </c>
      <c r="B22" s="40" t="s">
        <v>8</v>
      </c>
      <c r="C22" s="40" t="s">
        <v>10</v>
      </c>
      <c r="D22" s="132">
        <v>1668.6</v>
      </c>
    </row>
    <row r="23" spans="1:4" ht="12.75">
      <c r="A23" s="34" t="s">
        <v>23</v>
      </c>
      <c r="B23" s="35" t="s">
        <v>8</v>
      </c>
      <c r="C23" s="35" t="s">
        <v>24</v>
      </c>
      <c r="D23" s="132">
        <v>345.84</v>
      </c>
    </row>
    <row r="24" spans="1:4" ht="12.75">
      <c r="A24" s="34" t="s">
        <v>20</v>
      </c>
      <c r="B24" s="35" t="s">
        <v>8</v>
      </c>
      <c r="C24" s="35" t="s">
        <v>15</v>
      </c>
      <c r="D24" s="132">
        <v>370.2</v>
      </c>
    </row>
    <row r="25" spans="1:4" ht="12.75">
      <c r="A25" s="32" t="s">
        <v>13</v>
      </c>
      <c r="B25" s="36" t="s">
        <v>12</v>
      </c>
      <c r="C25" s="36"/>
      <c r="D25" s="134">
        <f>D26+D27+D28</f>
        <v>9276.34</v>
      </c>
    </row>
    <row r="26" spans="1:4" ht="12.75">
      <c r="A26" s="34" t="s">
        <v>19</v>
      </c>
      <c r="B26" s="35" t="s">
        <v>12</v>
      </c>
      <c r="C26" s="35" t="s">
        <v>6</v>
      </c>
      <c r="D26" s="132">
        <v>233.1</v>
      </c>
    </row>
    <row r="27" spans="1:4" ht="12.75">
      <c r="A27" s="34" t="s">
        <v>27</v>
      </c>
      <c r="B27" s="35" t="s">
        <v>12</v>
      </c>
      <c r="C27" s="35" t="s">
        <v>7</v>
      </c>
      <c r="D27" s="132">
        <v>656.5</v>
      </c>
    </row>
    <row r="28" spans="1:4" ht="12.75">
      <c r="A28" s="34" t="s">
        <v>18</v>
      </c>
      <c r="B28" s="35" t="s">
        <v>12</v>
      </c>
      <c r="C28" s="35" t="s">
        <v>9</v>
      </c>
      <c r="D28" s="132">
        <v>8386.74</v>
      </c>
    </row>
    <row r="29" spans="1:4" ht="12.75">
      <c r="A29" s="32" t="s">
        <v>238</v>
      </c>
      <c r="B29" s="137">
        <v>6</v>
      </c>
      <c r="C29" s="138"/>
      <c r="D29" s="134">
        <f>D30</f>
        <v>2</v>
      </c>
    </row>
    <row r="30" spans="1:4" ht="12.75">
      <c r="A30" s="16" t="s">
        <v>239</v>
      </c>
      <c r="B30" s="130" t="s">
        <v>240</v>
      </c>
      <c r="C30" s="130" t="s">
        <v>12</v>
      </c>
      <c r="D30" s="132">
        <v>2</v>
      </c>
    </row>
    <row r="31" spans="1:4" s="37" customFormat="1" ht="12.75">
      <c r="A31" s="32" t="s">
        <v>25</v>
      </c>
      <c r="B31" s="36" t="s">
        <v>11</v>
      </c>
      <c r="C31" s="36"/>
      <c r="D31" s="134">
        <f>D32</f>
        <v>10196.5</v>
      </c>
    </row>
    <row r="32" spans="1:4" s="37" customFormat="1" ht="12.75">
      <c r="A32" s="41" t="s">
        <v>3</v>
      </c>
      <c r="B32" s="35" t="s">
        <v>11</v>
      </c>
      <c r="C32" s="35" t="s">
        <v>6</v>
      </c>
      <c r="D32" s="135">
        <v>10196.5</v>
      </c>
    </row>
    <row r="33" spans="1:4" s="37" customFormat="1" ht="12.75">
      <c r="A33" s="42" t="s">
        <v>34</v>
      </c>
      <c r="B33" s="36" t="s">
        <v>14</v>
      </c>
      <c r="C33" s="36"/>
      <c r="D33" s="134">
        <f>D34</f>
        <v>4071</v>
      </c>
    </row>
    <row r="34" spans="1:4" s="37" customFormat="1" ht="12.75">
      <c r="A34" s="41" t="s">
        <v>40</v>
      </c>
      <c r="B34" s="35" t="s">
        <v>14</v>
      </c>
      <c r="C34" s="35" t="s">
        <v>6</v>
      </c>
      <c r="D34" s="135">
        <v>4071</v>
      </c>
    </row>
    <row r="35" spans="1:4" ht="12.75">
      <c r="A35" s="32" t="s">
        <v>4</v>
      </c>
      <c r="B35" s="43"/>
      <c r="C35" s="43"/>
      <c r="D35" s="136">
        <f>D10+D16+D18+D20+D25+D29+D31+D33</f>
        <v>39207.380000000005</v>
      </c>
    </row>
    <row r="37" ht="12.75">
      <c r="D37" s="44"/>
    </row>
  </sheetData>
  <sheetProtection/>
  <mergeCells count="6">
    <mergeCell ref="A7:D7"/>
    <mergeCell ref="A6:D6"/>
    <mergeCell ref="B1:D1"/>
    <mergeCell ref="B3:D3"/>
    <mergeCell ref="B4:D4"/>
    <mergeCell ref="B2:D2"/>
  </mergeCells>
  <printOptions/>
  <pageMargins left="0.7874015748031497" right="0.3937007874015748" top="0.3937007874015748" bottom="0.3937007874015748" header="0" footer="0"/>
  <pageSetup fitToHeight="0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02"/>
  <sheetViews>
    <sheetView zoomScalePageLayoutView="0" workbookViewId="0" topLeftCell="A37">
      <selection activeCell="E57" sqref="E57"/>
    </sheetView>
  </sheetViews>
  <sheetFormatPr defaultColWidth="9.00390625" defaultRowHeight="12.75"/>
  <cols>
    <col min="1" max="1" width="69.125" style="25" customWidth="1"/>
    <col min="2" max="4" width="5.75390625" style="23" customWidth="1"/>
    <col min="5" max="5" width="17.25390625" style="23" customWidth="1"/>
    <col min="6" max="6" width="4.75390625" style="23" bestFit="1" customWidth="1"/>
    <col min="7" max="7" width="13.00390625" style="26" customWidth="1"/>
    <col min="8" max="9" width="14.625" style="23" customWidth="1"/>
    <col min="10" max="10" width="19.625" style="23" customWidth="1"/>
    <col min="11" max="16384" width="9.125" style="23" customWidth="1"/>
  </cols>
  <sheetData>
    <row r="1" spans="1:9" ht="12.75">
      <c r="A1" s="1"/>
      <c r="B1" s="2"/>
      <c r="C1" s="2"/>
      <c r="D1" s="3"/>
      <c r="E1" s="3"/>
      <c r="F1" s="4"/>
      <c r="G1" s="247" t="s">
        <v>42</v>
      </c>
      <c r="H1" s="247"/>
      <c r="I1" s="247"/>
    </row>
    <row r="2" spans="1:9" ht="12.75">
      <c r="A2" s="1"/>
      <c r="B2" s="2"/>
      <c r="C2" s="2"/>
      <c r="D2" s="3"/>
      <c r="E2" s="3"/>
      <c r="F2" s="4"/>
      <c r="G2" s="247" t="s">
        <v>43</v>
      </c>
      <c r="H2" s="247"/>
      <c r="I2" s="247"/>
    </row>
    <row r="3" spans="1:9" ht="12.75">
      <c r="A3" s="1"/>
      <c r="B3" s="2"/>
      <c r="C3" s="2"/>
      <c r="D3" s="3"/>
      <c r="E3" s="3"/>
      <c r="F3" s="4"/>
      <c r="G3" s="247" t="s">
        <v>38</v>
      </c>
      <c r="H3" s="247"/>
      <c r="I3" s="247"/>
    </row>
    <row r="4" spans="1:9" ht="12.75">
      <c r="A4" s="1"/>
      <c r="B4" s="2"/>
      <c r="C4" s="2"/>
      <c r="D4" s="3"/>
      <c r="E4" s="3"/>
      <c r="F4" s="4"/>
      <c r="G4" s="5"/>
      <c r="H4" s="244" t="s">
        <v>244</v>
      </c>
      <c r="I4" s="244"/>
    </row>
    <row r="5" spans="1:9" ht="12.75">
      <c r="A5" s="1"/>
      <c r="B5" s="2"/>
      <c r="C5" s="2"/>
      <c r="D5" s="2"/>
      <c r="E5" s="2"/>
      <c r="F5" s="2"/>
      <c r="G5" s="6"/>
      <c r="H5" s="2"/>
      <c r="I5" s="3"/>
    </row>
    <row r="6" spans="1:9" ht="12.75">
      <c r="A6" s="246"/>
      <c r="B6" s="246"/>
      <c r="C6" s="246"/>
      <c r="D6" s="246"/>
      <c r="E6" s="246"/>
      <c r="F6" s="246"/>
      <c r="G6" s="246"/>
      <c r="H6" s="246"/>
      <c r="I6" s="246"/>
    </row>
    <row r="7" spans="1:9" ht="12.75">
      <c r="A7" s="248" t="s">
        <v>281</v>
      </c>
      <c r="B7" s="248"/>
      <c r="C7" s="248"/>
      <c r="D7" s="248"/>
      <c r="E7" s="248"/>
      <c r="F7" s="248"/>
      <c r="G7" s="248"/>
      <c r="H7" s="248"/>
      <c r="I7" s="248"/>
    </row>
    <row r="8" spans="1:9" ht="12.75">
      <c r="A8" s="246"/>
      <c r="B8" s="246"/>
      <c r="C8" s="246"/>
      <c r="D8" s="246"/>
      <c r="E8" s="246"/>
      <c r="F8" s="246"/>
      <c r="G8" s="246"/>
      <c r="H8" s="246"/>
      <c r="I8" s="246"/>
    </row>
    <row r="9" spans="1:9" ht="12.75">
      <c r="A9" s="1"/>
      <c r="B9" s="2"/>
      <c r="C9" s="2"/>
      <c r="D9" s="2"/>
      <c r="E9" s="2"/>
      <c r="F9" s="2"/>
      <c r="G9" s="7"/>
      <c r="H9" s="4"/>
      <c r="I9" s="3"/>
    </row>
    <row r="10" spans="1:9" ht="76.5">
      <c r="A10" s="139" t="s">
        <v>44</v>
      </c>
      <c r="B10" s="128" t="s">
        <v>45</v>
      </c>
      <c r="C10" s="128" t="s">
        <v>1</v>
      </c>
      <c r="D10" s="128" t="s">
        <v>46</v>
      </c>
      <c r="E10" s="128" t="s">
        <v>47</v>
      </c>
      <c r="F10" s="128" t="s">
        <v>48</v>
      </c>
      <c r="G10" s="129" t="s">
        <v>170</v>
      </c>
      <c r="H10" s="8" t="s">
        <v>49</v>
      </c>
      <c r="I10" s="8" t="s">
        <v>50</v>
      </c>
    </row>
    <row r="11" spans="1:9" ht="12.75">
      <c r="A11" s="127">
        <v>1</v>
      </c>
      <c r="B11" s="128">
        <v>2</v>
      </c>
      <c r="C11" s="128">
        <v>3</v>
      </c>
      <c r="D11" s="128">
        <v>4</v>
      </c>
      <c r="E11" s="128">
        <v>5</v>
      </c>
      <c r="F11" s="127">
        <v>6</v>
      </c>
      <c r="G11" s="128">
        <v>9</v>
      </c>
      <c r="H11" s="9">
        <v>8</v>
      </c>
      <c r="I11" s="9">
        <v>9</v>
      </c>
    </row>
    <row r="12" spans="1:9" s="24" customFormat="1" ht="12.75">
      <c r="A12" s="186" t="s">
        <v>5</v>
      </c>
      <c r="B12" s="199">
        <v>650</v>
      </c>
      <c r="C12" s="200">
        <v>1</v>
      </c>
      <c r="D12" s="201"/>
      <c r="E12" s="202"/>
      <c r="F12" s="203"/>
      <c r="G12" s="204">
        <f>G13+G22+G38+G44+G30</f>
        <v>12572.439999999999</v>
      </c>
      <c r="H12" s="140">
        <f>H13+H22+H36+H42+H30</f>
        <v>0</v>
      </c>
      <c r="I12" s="140">
        <f>I13+I22+I36+I42+I30</f>
        <v>0</v>
      </c>
    </row>
    <row r="13" spans="1:9" s="24" customFormat="1" ht="13.5">
      <c r="A13" s="205" t="s">
        <v>320</v>
      </c>
      <c r="B13" s="206">
        <v>650</v>
      </c>
      <c r="C13" s="207">
        <v>1</v>
      </c>
      <c r="D13" s="208">
        <v>2</v>
      </c>
      <c r="E13" s="209"/>
      <c r="F13" s="210"/>
      <c r="G13" s="211">
        <f>G15</f>
        <v>2937.67</v>
      </c>
      <c r="H13" s="141">
        <f>H15</f>
        <v>0</v>
      </c>
      <c r="I13" s="141">
        <f>I15</f>
        <v>0</v>
      </c>
    </row>
    <row r="14" spans="1:9" ht="12.75">
      <c r="A14" s="212" t="s">
        <v>51</v>
      </c>
      <c r="B14" s="179">
        <v>650</v>
      </c>
      <c r="C14" s="180">
        <v>1</v>
      </c>
      <c r="D14" s="181">
        <v>2</v>
      </c>
      <c r="E14" s="182" t="s">
        <v>52</v>
      </c>
      <c r="F14" s="158"/>
      <c r="G14" s="159">
        <f>G15</f>
        <v>2937.67</v>
      </c>
      <c r="H14" s="51"/>
      <c r="I14" s="51"/>
    </row>
    <row r="15" spans="1:9" ht="25.5">
      <c r="A15" s="183" t="s">
        <v>53</v>
      </c>
      <c r="B15" s="129">
        <v>650</v>
      </c>
      <c r="C15" s="180">
        <v>1</v>
      </c>
      <c r="D15" s="181">
        <v>2</v>
      </c>
      <c r="E15" s="182" t="s">
        <v>54</v>
      </c>
      <c r="F15" s="158"/>
      <c r="G15" s="159">
        <f>G16+G19</f>
        <v>2937.67</v>
      </c>
      <c r="H15" s="51"/>
      <c r="I15" s="51"/>
    </row>
    <row r="16" spans="1:9" ht="12.75">
      <c r="A16" s="156" t="s">
        <v>55</v>
      </c>
      <c r="B16" s="179">
        <v>650</v>
      </c>
      <c r="C16" s="180">
        <v>1</v>
      </c>
      <c r="D16" s="181">
        <v>2</v>
      </c>
      <c r="E16" s="182" t="s">
        <v>56</v>
      </c>
      <c r="F16" s="158"/>
      <c r="G16" s="159">
        <f>G17</f>
        <v>1879.1</v>
      </c>
      <c r="H16" s="51"/>
      <c r="I16" s="51"/>
    </row>
    <row r="17" spans="1:9" ht="38.25">
      <c r="A17" s="183" t="s">
        <v>57</v>
      </c>
      <c r="B17" s="129">
        <v>650</v>
      </c>
      <c r="C17" s="180">
        <v>1</v>
      </c>
      <c r="D17" s="181">
        <v>2</v>
      </c>
      <c r="E17" s="182" t="s">
        <v>56</v>
      </c>
      <c r="F17" s="158">
        <v>100</v>
      </c>
      <c r="G17" s="159">
        <f>G18</f>
        <v>1879.1</v>
      </c>
      <c r="H17" s="51"/>
      <c r="I17" s="51"/>
    </row>
    <row r="18" spans="1:9" ht="12.75">
      <c r="A18" s="183" t="s">
        <v>58</v>
      </c>
      <c r="B18" s="179">
        <v>650</v>
      </c>
      <c r="C18" s="180">
        <v>1</v>
      </c>
      <c r="D18" s="181">
        <v>2</v>
      </c>
      <c r="E18" s="182" t="s">
        <v>59</v>
      </c>
      <c r="F18" s="158">
        <v>120</v>
      </c>
      <c r="G18" s="159">
        <v>1879.1</v>
      </c>
      <c r="H18" s="51"/>
      <c r="I18" s="51"/>
    </row>
    <row r="19" spans="1:9" ht="12.75">
      <c r="A19" s="183" t="s">
        <v>60</v>
      </c>
      <c r="B19" s="129">
        <v>650</v>
      </c>
      <c r="C19" s="180">
        <v>1</v>
      </c>
      <c r="D19" s="181">
        <v>2</v>
      </c>
      <c r="E19" s="182" t="s">
        <v>61</v>
      </c>
      <c r="F19" s="158"/>
      <c r="G19" s="159">
        <f>G20</f>
        <v>1058.57</v>
      </c>
      <c r="H19" s="51"/>
      <c r="I19" s="51"/>
    </row>
    <row r="20" spans="1:9" ht="38.25">
      <c r="A20" s="183" t="s">
        <v>57</v>
      </c>
      <c r="B20" s="179">
        <v>650</v>
      </c>
      <c r="C20" s="180">
        <v>1</v>
      </c>
      <c r="D20" s="181">
        <v>2</v>
      </c>
      <c r="E20" s="182" t="s">
        <v>61</v>
      </c>
      <c r="F20" s="158">
        <v>100</v>
      </c>
      <c r="G20" s="159">
        <f>G21</f>
        <v>1058.57</v>
      </c>
      <c r="H20" s="51"/>
      <c r="I20" s="51"/>
    </row>
    <row r="21" spans="1:9" ht="12.75">
      <c r="A21" s="183" t="s">
        <v>58</v>
      </c>
      <c r="B21" s="129">
        <v>650</v>
      </c>
      <c r="C21" s="180">
        <v>1</v>
      </c>
      <c r="D21" s="181">
        <v>2</v>
      </c>
      <c r="E21" s="182" t="s">
        <v>61</v>
      </c>
      <c r="F21" s="158">
        <v>120</v>
      </c>
      <c r="G21" s="159">
        <v>1058.57</v>
      </c>
      <c r="H21" s="51"/>
      <c r="I21" s="51"/>
    </row>
    <row r="22" spans="1:9" s="17" customFormat="1" ht="13.5">
      <c r="A22" s="205" t="s">
        <v>321</v>
      </c>
      <c r="B22" s="213">
        <v>650</v>
      </c>
      <c r="C22" s="207">
        <v>1</v>
      </c>
      <c r="D22" s="208">
        <v>4</v>
      </c>
      <c r="E22" s="210"/>
      <c r="F22" s="210"/>
      <c r="G22" s="211">
        <f>G23</f>
        <v>8283.96</v>
      </c>
      <c r="H22" s="141">
        <f>H23</f>
        <v>0</v>
      </c>
      <c r="I22" s="141">
        <f>I23</f>
        <v>0</v>
      </c>
    </row>
    <row r="23" spans="1:9" ht="12.75">
      <c r="A23" s="212" t="s">
        <v>51</v>
      </c>
      <c r="B23" s="129">
        <v>650</v>
      </c>
      <c r="C23" s="180">
        <v>1</v>
      </c>
      <c r="D23" s="181">
        <v>4</v>
      </c>
      <c r="E23" s="158" t="s">
        <v>52</v>
      </c>
      <c r="F23" s="158"/>
      <c r="G23" s="159">
        <f>G24</f>
        <v>8283.96</v>
      </c>
      <c r="H23" s="51"/>
      <c r="I23" s="51"/>
    </row>
    <row r="24" spans="1:9" ht="25.5">
      <c r="A24" s="183" t="s">
        <v>53</v>
      </c>
      <c r="B24" s="179">
        <v>650</v>
      </c>
      <c r="C24" s="180">
        <v>1</v>
      </c>
      <c r="D24" s="181">
        <v>4</v>
      </c>
      <c r="E24" s="182" t="s">
        <v>54</v>
      </c>
      <c r="F24" s="158"/>
      <c r="G24" s="159">
        <f>G25</f>
        <v>8283.96</v>
      </c>
      <c r="H24" s="51"/>
      <c r="I24" s="51"/>
    </row>
    <row r="25" spans="1:9" ht="12.75">
      <c r="A25" s="183" t="s">
        <v>295</v>
      </c>
      <c r="B25" s="129">
        <v>650</v>
      </c>
      <c r="C25" s="180">
        <v>1</v>
      </c>
      <c r="D25" s="181">
        <v>4</v>
      </c>
      <c r="E25" s="182" t="s">
        <v>62</v>
      </c>
      <c r="F25" s="158"/>
      <c r="G25" s="159">
        <f>G26+G28</f>
        <v>8283.96</v>
      </c>
      <c r="H25" s="51"/>
      <c r="I25" s="51"/>
    </row>
    <row r="26" spans="1:9" ht="38.25">
      <c r="A26" s="183" t="s">
        <v>57</v>
      </c>
      <c r="B26" s="179">
        <v>650</v>
      </c>
      <c r="C26" s="180">
        <v>1</v>
      </c>
      <c r="D26" s="181">
        <v>4</v>
      </c>
      <c r="E26" s="182" t="s">
        <v>62</v>
      </c>
      <c r="F26" s="158">
        <v>100</v>
      </c>
      <c r="G26" s="159">
        <f>G27</f>
        <v>8122.2</v>
      </c>
      <c r="H26" s="51"/>
      <c r="I26" s="51"/>
    </row>
    <row r="27" spans="1:9" ht="12.75">
      <c r="A27" s="183" t="s">
        <v>58</v>
      </c>
      <c r="B27" s="129">
        <v>650</v>
      </c>
      <c r="C27" s="180">
        <v>1</v>
      </c>
      <c r="D27" s="181">
        <v>4</v>
      </c>
      <c r="E27" s="182" t="s">
        <v>62</v>
      </c>
      <c r="F27" s="158">
        <v>120</v>
      </c>
      <c r="G27" s="159">
        <v>8122.2</v>
      </c>
      <c r="H27" s="51"/>
      <c r="I27" s="51"/>
    </row>
    <row r="28" spans="1:9" ht="12.75">
      <c r="A28" s="156" t="s">
        <v>63</v>
      </c>
      <c r="B28" s="179">
        <v>650</v>
      </c>
      <c r="C28" s="180">
        <v>1</v>
      </c>
      <c r="D28" s="181">
        <v>4</v>
      </c>
      <c r="E28" s="182" t="s">
        <v>62</v>
      </c>
      <c r="F28" s="158">
        <v>200</v>
      </c>
      <c r="G28" s="159">
        <f>G29</f>
        <v>161.76</v>
      </c>
      <c r="H28" s="51"/>
      <c r="I28" s="51"/>
    </row>
    <row r="29" spans="1:9" ht="25.5">
      <c r="A29" s="156" t="s">
        <v>64</v>
      </c>
      <c r="B29" s="129">
        <v>650</v>
      </c>
      <c r="C29" s="180">
        <v>1</v>
      </c>
      <c r="D29" s="181">
        <v>4</v>
      </c>
      <c r="E29" s="182" t="s">
        <v>62</v>
      </c>
      <c r="F29" s="158">
        <v>240</v>
      </c>
      <c r="G29" s="159">
        <v>161.76</v>
      </c>
      <c r="H29" s="51"/>
      <c r="I29" s="51"/>
    </row>
    <row r="30" spans="1:9" ht="13.5">
      <c r="A30" s="214" t="s">
        <v>237</v>
      </c>
      <c r="B30" s="215">
        <v>650</v>
      </c>
      <c r="C30" s="216" t="s">
        <v>6</v>
      </c>
      <c r="D30" s="216" t="s">
        <v>41</v>
      </c>
      <c r="E30" s="209"/>
      <c r="F30" s="206"/>
      <c r="G30" s="217">
        <f>G31</f>
        <v>376.5</v>
      </c>
      <c r="H30" s="217">
        <f>H31</f>
        <v>0</v>
      </c>
      <c r="I30" s="217">
        <f>I31</f>
        <v>0</v>
      </c>
    </row>
    <row r="31" spans="1:9" ht="12.75">
      <c r="A31" s="156" t="s">
        <v>51</v>
      </c>
      <c r="B31" s="179">
        <v>650</v>
      </c>
      <c r="C31" s="180">
        <v>1</v>
      </c>
      <c r="D31" s="181">
        <v>7</v>
      </c>
      <c r="E31" s="182" t="s">
        <v>52</v>
      </c>
      <c r="F31" s="218"/>
      <c r="G31" s="219">
        <f>G32</f>
        <v>376.5</v>
      </c>
      <c r="H31" s="51"/>
      <c r="I31" s="51"/>
    </row>
    <row r="32" spans="1:9" ht="25.5">
      <c r="A32" s="156" t="s">
        <v>53</v>
      </c>
      <c r="B32" s="129">
        <v>650</v>
      </c>
      <c r="C32" s="180">
        <v>1</v>
      </c>
      <c r="D32" s="181">
        <v>7</v>
      </c>
      <c r="E32" s="182" t="s">
        <v>54</v>
      </c>
      <c r="F32" s="218"/>
      <c r="G32" s="219">
        <f>G33</f>
        <v>376.5</v>
      </c>
      <c r="H32" s="50"/>
      <c r="I32" s="50"/>
    </row>
    <row r="33" spans="1:9" ht="12.75">
      <c r="A33" s="156" t="s">
        <v>322</v>
      </c>
      <c r="B33" s="129">
        <v>650</v>
      </c>
      <c r="C33" s="180">
        <v>1</v>
      </c>
      <c r="D33" s="181">
        <v>7</v>
      </c>
      <c r="E33" s="182" t="s">
        <v>245</v>
      </c>
      <c r="F33" s="158"/>
      <c r="G33" s="219">
        <f>G34+G36</f>
        <v>376.5</v>
      </c>
      <c r="H33" s="51"/>
      <c r="I33" s="51"/>
    </row>
    <row r="34" spans="1:9" ht="12.75">
      <c r="A34" s="156" t="s">
        <v>63</v>
      </c>
      <c r="B34" s="129">
        <v>650</v>
      </c>
      <c r="C34" s="180">
        <v>1</v>
      </c>
      <c r="D34" s="181">
        <v>7</v>
      </c>
      <c r="E34" s="182" t="s">
        <v>245</v>
      </c>
      <c r="F34" s="158">
        <v>200</v>
      </c>
      <c r="G34" s="219">
        <f>G35</f>
        <v>0</v>
      </c>
      <c r="H34" s="52"/>
      <c r="I34" s="51"/>
    </row>
    <row r="35" spans="1:9" ht="25.5">
      <c r="A35" s="156" t="s">
        <v>64</v>
      </c>
      <c r="B35" s="179">
        <v>650</v>
      </c>
      <c r="C35" s="180">
        <v>1</v>
      </c>
      <c r="D35" s="181">
        <v>7</v>
      </c>
      <c r="E35" s="182" t="s">
        <v>245</v>
      </c>
      <c r="F35" s="158">
        <v>240</v>
      </c>
      <c r="G35" s="219">
        <v>0</v>
      </c>
      <c r="H35" s="51"/>
      <c r="I35" s="51"/>
    </row>
    <row r="36" spans="1:9" ht="13.5">
      <c r="A36" s="156" t="s">
        <v>70</v>
      </c>
      <c r="B36" s="129">
        <v>650</v>
      </c>
      <c r="C36" s="180">
        <v>1</v>
      </c>
      <c r="D36" s="181">
        <v>7</v>
      </c>
      <c r="E36" s="182" t="s">
        <v>245</v>
      </c>
      <c r="F36" s="158">
        <v>800</v>
      </c>
      <c r="G36" s="219">
        <f>G37</f>
        <v>376.5</v>
      </c>
      <c r="H36" s="141"/>
      <c r="I36" s="141"/>
    </row>
    <row r="37" spans="1:9" ht="12.75">
      <c r="A37" s="220" t="s">
        <v>277</v>
      </c>
      <c r="B37" s="179">
        <v>650</v>
      </c>
      <c r="C37" s="180">
        <v>1</v>
      </c>
      <c r="D37" s="181">
        <v>7</v>
      </c>
      <c r="E37" s="182" t="s">
        <v>245</v>
      </c>
      <c r="F37" s="158">
        <v>880</v>
      </c>
      <c r="G37" s="219">
        <v>376.5</v>
      </c>
      <c r="H37" s="51"/>
      <c r="I37" s="51"/>
    </row>
    <row r="38" spans="1:9" ht="13.5">
      <c r="A38" s="214" t="s">
        <v>67</v>
      </c>
      <c r="B38" s="213">
        <v>650</v>
      </c>
      <c r="C38" s="207">
        <v>1</v>
      </c>
      <c r="D38" s="208">
        <v>11</v>
      </c>
      <c r="E38" s="209"/>
      <c r="F38" s="210"/>
      <c r="G38" s="211">
        <f>G40</f>
        <v>0</v>
      </c>
      <c r="H38" s="211">
        <f>H40</f>
        <v>0</v>
      </c>
      <c r="I38" s="211">
        <f>I40</f>
        <v>0</v>
      </c>
    </row>
    <row r="39" spans="1:9" ht="12.75">
      <c r="A39" s="212" t="s">
        <v>51</v>
      </c>
      <c r="B39" s="129">
        <v>650</v>
      </c>
      <c r="C39" s="180">
        <v>1</v>
      </c>
      <c r="D39" s="181">
        <v>11</v>
      </c>
      <c r="E39" s="182" t="s">
        <v>52</v>
      </c>
      <c r="F39" s="158"/>
      <c r="G39" s="159">
        <f>G40</f>
        <v>0</v>
      </c>
      <c r="H39" s="51"/>
      <c r="I39" s="51"/>
    </row>
    <row r="40" spans="1:9" ht="12.75">
      <c r="A40" s="212" t="s">
        <v>323</v>
      </c>
      <c r="B40" s="179">
        <v>650</v>
      </c>
      <c r="C40" s="180">
        <v>1</v>
      </c>
      <c r="D40" s="181">
        <v>11</v>
      </c>
      <c r="E40" s="182" t="s">
        <v>68</v>
      </c>
      <c r="F40" s="158"/>
      <c r="G40" s="159">
        <f>G41</f>
        <v>0</v>
      </c>
      <c r="H40" s="51"/>
      <c r="I40" s="51"/>
    </row>
    <row r="41" spans="1:9" ht="12.75">
      <c r="A41" s="212" t="s">
        <v>324</v>
      </c>
      <c r="B41" s="129">
        <v>650</v>
      </c>
      <c r="C41" s="180">
        <v>1</v>
      </c>
      <c r="D41" s="181">
        <v>11</v>
      </c>
      <c r="E41" s="182" t="s">
        <v>69</v>
      </c>
      <c r="F41" s="158"/>
      <c r="G41" s="159">
        <f>G42</f>
        <v>0</v>
      </c>
      <c r="H41" s="51"/>
      <c r="I41" s="51"/>
    </row>
    <row r="42" spans="1:9" ht="13.5">
      <c r="A42" s="156" t="s">
        <v>70</v>
      </c>
      <c r="B42" s="179">
        <v>650</v>
      </c>
      <c r="C42" s="180">
        <v>1</v>
      </c>
      <c r="D42" s="181">
        <v>11</v>
      </c>
      <c r="E42" s="182" t="s">
        <v>69</v>
      </c>
      <c r="F42" s="158">
        <v>800</v>
      </c>
      <c r="G42" s="159">
        <f>G43</f>
        <v>0</v>
      </c>
      <c r="H42" s="141"/>
      <c r="I42" s="141"/>
    </row>
    <row r="43" spans="1:9" ht="12.75">
      <c r="A43" s="156" t="s">
        <v>71</v>
      </c>
      <c r="B43" s="129">
        <v>650</v>
      </c>
      <c r="C43" s="180">
        <v>1</v>
      </c>
      <c r="D43" s="181">
        <v>11</v>
      </c>
      <c r="E43" s="182" t="s">
        <v>72</v>
      </c>
      <c r="F43" s="218">
        <v>870</v>
      </c>
      <c r="G43" s="219">
        <v>0</v>
      </c>
      <c r="H43" s="51"/>
      <c r="I43" s="51"/>
    </row>
    <row r="44" spans="1:9" ht="13.5">
      <c r="A44" s="205" t="s">
        <v>26</v>
      </c>
      <c r="B44" s="213">
        <v>650</v>
      </c>
      <c r="C44" s="207">
        <v>1</v>
      </c>
      <c r="D44" s="208">
        <v>13</v>
      </c>
      <c r="E44" s="210"/>
      <c r="F44" s="210"/>
      <c r="G44" s="211">
        <f>G45</f>
        <v>974.31</v>
      </c>
      <c r="H44" s="211">
        <f>H45</f>
        <v>0</v>
      </c>
      <c r="I44" s="211">
        <f>I45</f>
        <v>0</v>
      </c>
    </row>
    <row r="45" spans="1:9" ht="12.75">
      <c r="A45" s="156" t="s">
        <v>51</v>
      </c>
      <c r="B45" s="129">
        <v>650</v>
      </c>
      <c r="C45" s="180">
        <v>1</v>
      </c>
      <c r="D45" s="181">
        <v>13</v>
      </c>
      <c r="E45" s="182" t="s">
        <v>52</v>
      </c>
      <c r="F45" s="158"/>
      <c r="G45" s="159">
        <f>G46+G57</f>
        <v>974.31</v>
      </c>
      <c r="H45" s="51"/>
      <c r="I45" s="51"/>
    </row>
    <row r="46" spans="1:9" ht="25.5">
      <c r="A46" s="156" t="s">
        <v>53</v>
      </c>
      <c r="B46" s="179">
        <v>650</v>
      </c>
      <c r="C46" s="180">
        <v>1</v>
      </c>
      <c r="D46" s="181">
        <v>13</v>
      </c>
      <c r="E46" s="182" t="s">
        <v>54</v>
      </c>
      <c r="F46" s="158"/>
      <c r="G46" s="159">
        <f>G47+G52</f>
        <v>947.3199999999999</v>
      </c>
      <c r="H46" s="51"/>
      <c r="I46" s="51"/>
    </row>
    <row r="47" spans="1:9" ht="12.75">
      <c r="A47" s="156" t="s">
        <v>325</v>
      </c>
      <c r="B47" s="129">
        <v>650</v>
      </c>
      <c r="C47" s="180">
        <v>1</v>
      </c>
      <c r="D47" s="181">
        <v>13</v>
      </c>
      <c r="E47" s="182" t="s">
        <v>73</v>
      </c>
      <c r="F47" s="158"/>
      <c r="G47" s="159">
        <f>G48+G50</f>
        <v>336.56</v>
      </c>
      <c r="H47" s="51"/>
      <c r="I47" s="51"/>
    </row>
    <row r="48" spans="1:9" ht="12.75">
      <c r="A48" s="156" t="s">
        <v>63</v>
      </c>
      <c r="B48" s="179">
        <v>650</v>
      </c>
      <c r="C48" s="180">
        <v>1</v>
      </c>
      <c r="D48" s="181">
        <v>13</v>
      </c>
      <c r="E48" s="182" t="s">
        <v>73</v>
      </c>
      <c r="F48" s="158">
        <v>200</v>
      </c>
      <c r="G48" s="159">
        <f>G49</f>
        <v>170.3</v>
      </c>
      <c r="H48" s="51"/>
      <c r="I48" s="51"/>
    </row>
    <row r="49" spans="1:9" ht="25.5">
      <c r="A49" s="156" t="s">
        <v>64</v>
      </c>
      <c r="B49" s="129">
        <v>650</v>
      </c>
      <c r="C49" s="180">
        <v>1</v>
      </c>
      <c r="D49" s="181">
        <v>13</v>
      </c>
      <c r="E49" s="182" t="s">
        <v>73</v>
      </c>
      <c r="F49" s="158">
        <v>240</v>
      </c>
      <c r="G49" s="159">
        <v>170.3</v>
      </c>
      <c r="H49" s="51"/>
      <c r="I49" s="51"/>
    </row>
    <row r="50" spans="1:9" ht="12.75">
      <c r="A50" s="156" t="s">
        <v>65</v>
      </c>
      <c r="B50" s="179">
        <v>650</v>
      </c>
      <c r="C50" s="180">
        <v>1</v>
      </c>
      <c r="D50" s="181">
        <v>13</v>
      </c>
      <c r="E50" s="182" t="s">
        <v>73</v>
      </c>
      <c r="F50" s="158">
        <v>800</v>
      </c>
      <c r="G50" s="159">
        <f>G51</f>
        <v>166.26</v>
      </c>
      <c r="H50" s="51"/>
      <c r="I50" s="51"/>
    </row>
    <row r="51" spans="1:9" ht="12.75">
      <c r="A51" s="156" t="s">
        <v>66</v>
      </c>
      <c r="B51" s="129">
        <v>650</v>
      </c>
      <c r="C51" s="180">
        <v>1</v>
      </c>
      <c r="D51" s="181">
        <v>13</v>
      </c>
      <c r="E51" s="182" t="s">
        <v>73</v>
      </c>
      <c r="F51" s="158">
        <v>850</v>
      </c>
      <c r="G51" s="159">
        <v>166.26</v>
      </c>
      <c r="H51" s="45"/>
      <c r="I51" s="45"/>
    </row>
    <row r="52" spans="1:9" ht="12.75">
      <c r="A52" s="183" t="s">
        <v>74</v>
      </c>
      <c r="B52" s="179">
        <v>650</v>
      </c>
      <c r="C52" s="180">
        <v>1</v>
      </c>
      <c r="D52" s="181">
        <v>13</v>
      </c>
      <c r="E52" s="182" t="s">
        <v>75</v>
      </c>
      <c r="F52" s="158"/>
      <c r="G52" s="159">
        <f>G53+G55</f>
        <v>610.76</v>
      </c>
      <c r="H52" s="51"/>
      <c r="I52" s="51"/>
    </row>
    <row r="53" spans="1:9" ht="38.25">
      <c r="A53" s="183" t="s">
        <v>57</v>
      </c>
      <c r="B53" s="129">
        <v>650</v>
      </c>
      <c r="C53" s="180">
        <v>1</v>
      </c>
      <c r="D53" s="181">
        <v>13</v>
      </c>
      <c r="E53" s="182" t="s">
        <v>75</v>
      </c>
      <c r="F53" s="158">
        <v>100</v>
      </c>
      <c r="G53" s="159">
        <f>G54</f>
        <v>373.56</v>
      </c>
      <c r="H53" s="51"/>
      <c r="I53" s="51"/>
    </row>
    <row r="54" spans="1:9" ht="12.75">
      <c r="A54" s="156" t="s">
        <v>58</v>
      </c>
      <c r="B54" s="179">
        <v>650</v>
      </c>
      <c r="C54" s="180">
        <v>1</v>
      </c>
      <c r="D54" s="181">
        <v>13</v>
      </c>
      <c r="E54" s="182" t="s">
        <v>75</v>
      </c>
      <c r="F54" s="158">
        <v>120</v>
      </c>
      <c r="G54" s="159">
        <v>373.56</v>
      </c>
      <c r="H54" s="51"/>
      <c r="I54" s="51"/>
    </row>
    <row r="55" spans="1:9" ht="12.75">
      <c r="A55" s="156" t="s">
        <v>63</v>
      </c>
      <c r="B55" s="129">
        <v>650</v>
      </c>
      <c r="C55" s="180">
        <v>1</v>
      </c>
      <c r="D55" s="181">
        <v>13</v>
      </c>
      <c r="E55" s="182" t="s">
        <v>75</v>
      </c>
      <c r="F55" s="158">
        <v>200</v>
      </c>
      <c r="G55" s="159">
        <f>G56</f>
        <v>237.2</v>
      </c>
      <c r="H55" s="51"/>
      <c r="I55" s="51"/>
    </row>
    <row r="56" spans="1:9" ht="25.5">
      <c r="A56" s="156" t="s">
        <v>64</v>
      </c>
      <c r="B56" s="179">
        <v>650</v>
      </c>
      <c r="C56" s="180">
        <v>1</v>
      </c>
      <c r="D56" s="181">
        <v>13</v>
      </c>
      <c r="E56" s="182" t="s">
        <v>75</v>
      </c>
      <c r="F56" s="158">
        <v>240</v>
      </c>
      <c r="G56" s="159">
        <v>237.2</v>
      </c>
      <c r="H56" s="51"/>
      <c r="I56" s="51"/>
    </row>
    <row r="57" spans="1:9" ht="12.75">
      <c r="A57" s="189" t="s">
        <v>76</v>
      </c>
      <c r="B57" s="129">
        <v>650</v>
      </c>
      <c r="C57" s="180">
        <v>1</v>
      </c>
      <c r="D57" s="181">
        <v>13</v>
      </c>
      <c r="E57" s="158" t="s">
        <v>78</v>
      </c>
      <c r="F57" s="158"/>
      <c r="G57" s="159">
        <f>G58</f>
        <v>26.99</v>
      </c>
      <c r="H57" s="48"/>
      <c r="I57" s="48"/>
    </row>
    <row r="58" spans="1:9" ht="38.25">
      <c r="A58" s="189" t="s">
        <v>77</v>
      </c>
      <c r="B58" s="179">
        <v>650</v>
      </c>
      <c r="C58" s="180">
        <v>1</v>
      </c>
      <c r="D58" s="181">
        <v>13</v>
      </c>
      <c r="E58" s="158" t="s">
        <v>78</v>
      </c>
      <c r="F58" s="158"/>
      <c r="G58" s="159">
        <f>G59+G61</f>
        <v>26.99</v>
      </c>
      <c r="H58" s="18"/>
      <c r="I58" s="18"/>
    </row>
    <row r="59" spans="1:9" ht="12.75">
      <c r="A59" s="156" t="s">
        <v>63</v>
      </c>
      <c r="B59" s="179">
        <v>650</v>
      </c>
      <c r="C59" s="180">
        <v>1</v>
      </c>
      <c r="D59" s="181">
        <v>13</v>
      </c>
      <c r="E59" s="158" t="s">
        <v>78</v>
      </c>
      <c r="F59" s="158">
        <v>200</v>
      </c>
      <c r="G59" s="159">
        <f>G60</f>
        <v>0</v>
      </c>
      <c r="H59" s="140"/>
      <c r="I59" s="140"/>
    </row>
    <row r="60" spans="1:9" ht="25.5">
      <c r="A60" s="156" t="s">
        <v>64</v>
      </c>
      <c r="B60" s="179">
        <v>650</v>
      </c>
      <c r="C60" s="180">
        <v>1</v>
      </c>
      <c r="D60" s="181">
        <v>13</v>
      </c>
      <c r="E60" s="158" t="s">
        <v>78</v>
      </c>
      <c r="F60" s="158">
        <v>240</v>
      </c>
      <c r="G60" s="159">
        <v>0</v>
      </c>
      <c r="H60" s="142"/>
      <c r="I60" s="142"/>
    </row>
    <row r="61" spans="1:9" ht="12.75">
      <c r="A61" s="189" t="s">
        <v>76</v>
      </c>
      <c r="B61" s="129">
        <v>650</v>
      </c>
      <c r="C61" s="180">
        <v>1</v>
      </c>
      <c r="D61" s="181">
        <v>13</v>
      </c>
      <c r="E61" s="158" t="s">
        <v>78</v>
      </c>
      <c r="F61" s="158">
        <v>500</v>
      </c>
      <c r="G61" s="159">
        <f>G62</f>
        <v>26.99</v>
      </c>
      <c r="H61" s="142"/>
      <c r="I61" s="142"/>
    </row>
    <row r="62" spans="1:9" ht="12.75">
      <c r="A62" s="189" t="s">
        <v>79</v>
      </c>
      <c r="B62" s="179">
        <v>650</v>
      </c>
      <c r="C62" s="180">
        <v>1</v>
      </c>
      <c r="D62" s="181">
        <v>13</v>
      </c>
      <c r="E62" s="158" t="s">
        <v>78</v>
      </c>
      <c r="F62" s="158">
        <v>540</v>
      </c>
      <c r="G62" s="159">
        <v>26.99</v>
      </c>
      <c r="H62" s="142"/>
      <c r="I62" s="142"/>
    </row>
    <row r="63" spans="1:9" ht="12.75">
      <c r="A63" s="186" t="s">
        <v>16</v>
      </c>
      <c r="B63" s="129">
        <v>650</v>
      </c>
      <c r="C63" s="200">
        <v>2</v>
      </c>
      <c r="D63" s="201"/>
      <c r="E63" s="202"/>
      <c r="F63" s="203"/>
      <c r="G63" s="204">
        <f aca="true" t="shared" si="0" ref="G63:I68">G64</f>
        <v>152.38</v>
      </c>
      <c r="H63" s="204">
        <f t="shared" si="0"/>
        <v>152.4</v>
      </c>
      <c r="I63" s="204">
        <f t="shared" si="0"/>
        <v>152.4</v>
      </c>
    </row>
    <row r="64" spans="1:9" ht="12.75">
      <c r="A64" s="156" t="s">
        <v>17</v>
      </c>
      <c r="B64" s="179">
        <v>650</v>
      </c>
      <c r="C64" s="180">
        <v>2</v>
      </c>
      <c r="D64" s="181">
        <v>3</v>
      </c>
      <c r="E64" s="182"/>
      <c r="F64" s="158"/>
      <c r="G64" s="159">
        <f t="shared" si="0"/>
        <v>152.38</v>
      </c>
      <c r="H64" s="159">
        <f t="shared" si="0"/>
        <v>152.4</v>
      </c>
      <c r="I64" s="159">
        <f t="shared" si="0"/>
        <v>152.4</v>
      </c>
    </row>
    <row r="65" spans="1:9" ht="12.75">
      <c r="A65" s="212" t="s">
        <v>51</v>
      </c>
      <c r="B65" s="129">
        <v>650</v>
      </c>
      <c r="C65" s="180">
        <v>2</v>
      </c>
      <c r="D65" s="181">
        <v>3</v>
      </c>
      <c r="E65" s="182" t="s">
        <v>52</v>
      </c>
      <c r="F65" s="158"/>
      <c r="G65" s="159">
        <f t="shared" si="0"/>
        <v>152.38</v>
      </c>
      <c r="H65" s="159">
        <f t="shared" si="0"/>
        <v>152.4</v>
      </c>
      <c r="I65" s="159">
        <f t="shared" si="0"/>
        <v>152.4</v>
      </c>
    </row>
    <row r="66" spans="1:9" ht="25.5">
      <c r="A66" s="183" t="s">
        <v>80</v>
      </c>
      <c r="B66" s="179">
        <v>650</v>
      </c>
      <c r="C66" s="180">
        <v>2</v>
      </c>
      <c r="D66" s="181">
        <v>3</v>
      </c>
      <c r="E66" s="182" t="s">
        <v>81</v>
      </c>
      <c r="F66" s="158"/>
      <c r="G66" s="159">
        <f t="shared" si="0"/>
        <v>152.38</v>
      </c>
      <c r="H66" s="159">
        <f t="shared" si="0"/>
        <v>152.4</v>
      </c>
      <c r="I66" s="159">
        <f t="shared" si="0"/>
        <v>152.4</v>
      </c>
    </row>
    <row r="67" spans="1:9" ht="25.5">
      <c r="A67" s="183" t="s">
        <v>296</v>
      </c>
      <c r="B67" s="129">
        <v>650</v>
      </c>
      <c r="C67" s="180">
        <v>2</v>
      </c>
      <c r="D67" s="181">
        <v>3</v>
      </c>
      <c r="E67" s="182" t="s">
        <v>82</v>
      </c>
      <c r="F67" s="158"/>
      <c r="G67" s="159">
        <f t="shared" si="0"/>
        <v>152.38</v>
      </c>
      <c r="H67" s="159">
        <f t="shared" si="0"/>
        <v>152.4</v>
      </c>
      <c r="I67" s="159">
        <f t="shared" si="0"/>
        <v>152.4</v>
      </c>
    </row>
    <row r="68" spans="1:9" ht="38.25">
      <c r="A68" s="156" t="s">
        <v>57</v>
      </c>
      <c r="B68" s="179">
        <v>650</v>
      </c>
      <c r="C68" s="180">
        <v>2</v>
      </c>
      <c r="D68" s="181">
        <v>3</v>
      </c>
      <c r="E68" s="182" t="s">
        <v>82</v>
      </c>
      <c r="F68" s="158">
        <v>100</v>
      </c>
      <c r="G68" s="159">
        <f>G69</f>
        <v>152.38</v>
      </c>
      <c r="H68" s="159">
        <f t="shared" si="0"/>
        <v>152.4</v>
      </c>
      <c r="I68" s="159">
        <f t="shared" si="0"/>
        <v>152.4</v>
      </c>
    </row>
    <row r="69" spans="1:9" ht="12.75">
      <c r="A69" s="156" t="s">
        <v>58</v>
      </c>
      <c r="B69" s="129">
        <v>650</v>
      </c>
      <c r="C69" s="180">
        <v>2</v>
      </c>
      <c r="D69" s="181">
        <v>3</v>
      </c>
      <c r="E69" s="182" t="s">
        <v>82</v>
      </c>
      <c r="F69" s="158">
        <v>120</v>
      </c>
      <c r="G69" s="159">
        <v>152.38</v>
      </c>
      <c r="H69" s="159">
        <v>152.4</v>
      </c>
      <c r="I69" s="159">
        <v>152.4</v>
      </c>
    </row>
    <row r="70" spans="1:9" ht="12.75">
      <c r="A70" s="186" t="s">
        <v>83</v>
      </c>
      <c r="B70" s="221">
        <v>650</v>
      </c>
      <c r="C70" s="200">
        <v>3</v>
      </c>
      <c r="D70" s="201"/>
      <c r="E70" s="203"/>
      <c r="F70" s="203"/>
      <c r="G70" s="204">
        <f>G76</f>
        <v>188.2</v>
      </c>
      <c r="H70" s="204">
        <f>H76</f>
        <v>4.5</v>
      </c>
      <c r="I70" s="204">
        <f>I76</f>
        <v>0</v>
      </c>
    </row>
    <row r="71" spans="1:9" ht="38.25">
      <c r="A71" s="238" t="s">
        <v>326</v>
      </c>
      <c r="B71" s="179">
        <v>650</v>
      </c>
      <c r="C71" s="180">
        <v>3</v>
      </c>
      <c r="D71" s="181">
        <v>9</v>
      </c>
      <c r="E71" s="158" t="s">
        <v>247</v>
      </c>
      <c r="F71" s="158"/>
      <c r="G71" s="159">
        <f>G72</f>
        <v>4.5</v>
      </c>
      <c r="H71" s="159">
        <f>H72</f>
        <v>4.5</v>
      </c>
      <c r="I71" s="140"/>
    </row>
    <row r="72" spans="1:9" ht="38.25">
      <c r="A72" s="238" t="s">
        <v>291</v>
      </c>
      <c r="B72" s="129">
        <v>650</v>
      </c>
      <c r="C72" s="180">
        <v>3</v>
      </c>
      <c r="D72" s="181">
        <v>9</v>
      </c>
      <c r="E72" s="158" t="s">
        <v>248</v>
      </c>
      <c r="F72" s="158"/>
      <c r="G72" s="159">
        <f aca="true" t="shared" si="1" ref="G72:H74">G73</f>
        <v>4.5</v>
      </c>
      <c r="H72" s="159">
        <f t="shared" si="1"/>
        <v>4.5</v>
      </c>
      <c r="I72" s="141"/>
    </row>
    <row r="73" spans="1:9" ht="12.75">
      <c r="A73" s="238" t="s">
        <v>249</v>
      </c>
      <c r="B73" s="179">
        <v>650</v>
      </c>
      <c r="C73" s="180">
        <v>3</v>
      </c>
      <c r="D73" s="181">
        <v>9</v>
      </c>
      <c r="E73" s="158" t="s">
        <v>250</v>
      </c>
      <c r="F73" s="158"/>
      <c r="G73" s="159">
        <f t="shared" si="1"/>
        <v>4.5</v>
      </c>
      <c r="H73" s="159">
        <f t="shared" si="1"/>
        <v>4.5</v>
      </c>
      <c r="I73" s="142"/>
    </row>
    <row r="74" spans="1:9" ht="12.75">
      <c r="A74" s="238" t="s">
        <v>63</v>
      </c>
      <c r="B74" s="129">
        <v>650</v>
      </c>
      <c r="C74" s="180">
        <v>3</v>
      </c>
      <c r="D74" s="181">
        <v>9</v>
      </c>
      <c r="E74" s="158" t="s">
        <v>250</v>
      </c>
      <c r="F74" s="158">
        <v>200</v>
      </c>
      <c r="G74" s="159">
        <f t="shared" si="1"/>
        <v>4.5</v>
      </c>
      <c r="H74" s="159">
        <f t="shared" si="1"/>
        <v>4.5</v>
      </c>
      <c r="I74" s="142"/>
    </row>
    <row r="75" spans="1:9" ht="25.5">
      <c r="A75" s="238" t="s">
        <v>64</v>
      </c>
      <c r="B75" s="179">
        <v>650</v>
      </c>
      <c r="C75" s="180">
        <v>3</v>
      </c>
      <c r="D75" s="181">
        <v>9</v>
      </c>
      <c r="E75" s="158" t="s">
        <v>250</v>
      </c>
      <c r="F75" s="158">
        <v>240</v>
      </c>
      <c r="G75" s="159">
        <v>4.5</v>
      </c>
      <c r="H75" s="159">
        <v>4.5</v>
      </c>
      <c r="I75" s="142"/>
    </row>
    <row r="76" spans="1:9" ht="25.5">
      <c r="A76" s="156" t="s">
        <v>84</v>
      </c>
      <c r="B76" s="129">
        <v>650</v>
      </c>
      <c r="C76" s="180">
        <v>3</v>
      </c>
      <c r="D76" s="181">
        <v>9</v>
      </c>
      <c r="E76" s="158"/>
      <c r="F76" s="158"/>
      <c r="G76" s="159">
        <f>G77+G71</f>
        <v>188.2</v>
      </c>
      <c r="H76" s="159">
        <f>H77+H71</f>
        <v>4.5</v>
      </c>
      <c r="I76" s="51"/>
    </row>
    <row r="77" spans="1:9" ht="12.75">
      <c r="A77" s="212" t="s">
        <v>51</v>
      </c>
      <c r="B77" s="179">
        <v>650</v>
      </c>
      <c r="C77" s="180">
        <v>3</v>
      </c>
      <c r="D77" s="181">
        <v>9</v>
      </c>
      <c r="E77" s="182" t="s">
        <v>52</v>
      </c>
      <c r="F77" s="158"/>
      <c r="G77" s="159">
        <f>G78</f>
        <v>183.7</v>
      </c>
      <c r="H77" s="51"/>
      <c r="I77" s="51"/>
    </row>
    <row r="78" spans="1:9" ht="25.5">
      <c r="A78" s="156" t="s">
        <v>146</v>
      </c>
      <c r="B78" s="129">
        <v>650</v>
      </c>
      <c r="C78" s="180">
        <v>3</v>
      </c>
      <c r="D78" s="181">
        <v>9</v>
      </c>
      <c r="E78" s="158" t="s">
        <v>85</v>
      </c>
      <c r="F78" s="158"/>
      <c r="G78" s="159">
        <f>G79+G83</f>
        <v>183.7</v>
      </c>
      <c r="H78" s="48"/>
      <c r="I78" s="48"/>
    </row>
    <row r="79" spans="1:9" ht="25.5">
      <c r="A79" s="156" t="s">
        <v>86</v>
      </c>
      <c r="B79" s="179">
        <v>650</v>
      </c>
      <c r="C79" s="180">
        <v>3</v>
      </c>
      <c r="D79" s="181">
        <v>9</v>
      </c>
      <c r="E79" s="158" t="s">
        <v>87</v>
      </c>
      <c r="F79" s="158"/>
      <c r="G79" s="159">
        <f>G80</f>
        <v>116.10000000000001</v>
      </c>
      <c r="H79" s="53"/>
      <c r="I79" s="53"/>
    </row>
    <row r="80" spans="1:9" ht="12.75">
      <c r="A80" s="156" t="s">
        <v>63</v>
      </c>
      <c r="B80" s="129">
        <v>650</v>
      </c>
      <c r="C80" s="180">
        <v>3</v>
      </c>
      <c r="D80" s="181">
        <v>9</v>
      </c>
      <c r="E80" s="158" t="s">
        <v>87</v>
      </c>
      <c r="F80" s="158">
        <v>200</v>
      </c>
      <c r="G80" s="159">
        <f>G81+G82</f>
        <v>116.10000000000001</v>
      </c>
      <c r="H80" s="45"/>
      <c r="I80" s="45"/>
    </row>
    <row r="81" spans="1:9" ht="25.5">
      <c r="A81" s="189" t="s">
        <v>278</v>
      </c>
      <c r="B81" s="179">
        <v>650</v>
      </c>
      <c r="C81" s="180">
        <v>3</v>
      </c>
      <c r="D81" s="181">
        <v>9</v>
      </c>
      <c r="E81" s="158" t="s">
        <v>87</v>
      </c>
      <c r="F81" s="158">
        <v>230</v>
      </c>
      <c r="G81" s="159">
        <v>115.7</v>
      </c>
      <c r="H81" s="142"/>
      <c r="I81" s="142"/>
    </row>
    <row r="82" spans="1:9" ht="25.5">
      <c r="A82" s="189" t="s">
        <v>64</v>
      </c>
      <c r="B82" s="129">
        <v>650</v>
      </c>
      <c r="C82" s="180">
        <v>3</v>
      </c>
      <c r="D82" s="181">
        <v>9</v>
      </c>
      <c r="E82" s="158" t="s">
        <v>87</v>
      </c>
      <c r="F82" s="158">
        <v>240</v>
      </c>
      <c r="G82" s="159">
        <v>0.4</v>
      </c>
      <c r="H82" s="142"/>
      <c r="I82" s="142"/>
    </row>
    <row r="83" spans="1:9" ht="12.75">
      <c r="A83" s="189" t="s">
        <v>74</v>
      </c>
      <c r="B83" s="129">
        <v>650</v>
      </c>
      <c r="C83" s="180">
        <v>3</v>
      </c>
      <c r="D83" s="181">
        <v>9</v>
      </c>
      <c r="E83" s="158" t="s">
        <v>246</v>
      </c>
      <c r="F83" s="158"/>
      <c r="G83" s="159">
        <f>G84</f>
        <v>67.6</v>
      </c>
      <c r="H83" s="142"/>
      <c r="I83" s="142"/>
    </row>
    <row r="84" spans="1:9" ht="12.75">
      <c r="A84" s="189" t="s">
        <v>63</v>
      </c>
      <c r="B84" s="179">
        <v>650</v>
      </c>
      <c r="C84" s="180">
        <v>3</v>
      </c>
      <c r="D84" s="181">
        <v>9</v>
      </c>
      <c r="E84" s="158" t="s">
        <v>246</v>
      </c>
      <c r="F84" s="158">
        <v>200</v>
      </c>
      <c r="G84" s="159">
        <f>G85</f>
        <v>67.6</v>
      </c>
      <c r="H84" s="142"/>
      <c r="I84" s="142"/>
    </row>
    <row r="85" spans="1:9" ht="25.5">
      <c r="A85" s="189" t="s">
        <v>64</v>
      </c>
      <c r="B85" s="129">
        <v>650</v>
      </c>
      <c r="C85" s="180">
        <v>3</v>
      </c>
      <c r="D85" s="181">
        <v>9</v>
      </c>
      <c r="E85" s="158" t="s">
        <v>246</v>
      </c>
      <c r="F85" s="158">
        <v>240</v>
      </c>
      <c r="G85" s="159">
        <v>67.6</v>
      </c>
      <c r="H85" s="142"/>
      <c r="I85" s="142"/>
    </row>
    <row r="86" spans="1:9" ht="12.75">
      <c r="A86" s="186" t="s">
        <v>88</v>
      </c>
      <c r="B86" s="222">
        <v>650</v>
      </c>
      <c r="C86" s="200">
        <v>4</v>
      </c>
      <c r="D86" s="201"/>
      <c r="E86" s="202"/>
      <c r="F86" s="203"/>
      <c r="G86" s="204">
        <f>G97+G110+G116+G87</f>
        <v>2748.4</v>
      </c>
      <c r="H86" s="204">
        <f>H97+H110+H116+H87</f>
        <v>589.6</v>
      </c>
      <c r="I86" s="142"/>
    </row>
    <row r="87" spans="1:9" ht="13.5">
      <c r="A87" s="223" t="s">
        <v>35</v>
      </c>
      <c r="B87" s="224">
        <v>650</v>
      </c>
      <c r="C87" s="225">
        <v>4</v>
      </c>
      <c r="D87" s="226">
        <v>1</v>
      </c>
      <c r="E87" s="227"/>
      <c r="F87" s="210"/>
      <c r="G87" s="211">
        <f>G90</f>
        <v>363.8</v>
      </c>
      <c r="H87" s="211">
        <f>H90</f>
        <v>109.3</v>
      </c>
      <c r="I87" s="141"/>
    </row>
    <row r="88" spans="1:9" ht="38.25">
      <c r="A88" s="191" t="s">
        <v>327</v>
      </c>
      <c r="B88" s="192">
        <v>650</v>
      </c>
      <c r="C88" s="193">
        <v>4</v>
      </c>
      <c r="D88" s="194">
        <v>1</v>
      </c>
      <c r="E88" s="192" t="s">
        <v>141</v>
      </c>
      <c r="F88" s="158"/>
      <c r="G88" s="159">
        <f>G89</f>
        <v>363.8</v>
      </c>
      <c r="H88" s="159">
        <f>H89</f>
        <v>109.3</v>
      </c>
      <c r="I88" s="142"/>
    </row>
    <row r="89" spans="1:9" ht="12.75">
      <c r="A89" s="195" t="s">
        <v>90</v>
      </c>
      <c r="B89" s="192">
        <v>650</v>
      </c>
      <c r="C89" s="196">
        <v>4</v>
      </c>
      <c r="D89" s="197">
        <v>1</v>
      </c>
      <c r="E89" s="192" t="s">
        <v>142</v>
      </c>
      <c r="F89" s="158"/>
      <c r="G89" s="159">
        <f>G90</f>
        <v>363.8</v>
      </c>
      <c r="H89" s="159">
        <f>H90</f>
        <v>109.3</v>
      </c>
      <c r="I89" s="142"/>
    </row>
    <row r="90" spans="1:9" ht="25.5">
      <c r="A90" s="188" t="s">
        <v>293</v>
      </c>
      <c r="B90" s="192">
        <v>650</v>
      </c>
      <c r="C90" s="193">
        <v>4</v>
      </c>
      <c r="D90" s="194">
        <v>1</v>
      </c>
      <c r="E90" s="192" t="s">
        <v>89</v>
      </c>
      <c r="F90" s="158"/>
      <c r="G90" s="159">
        <f>G94+G91</f>
        <v>363.8</v>
      </c>
      <c r="H90" s="159">
        <f>H94+H91</f>
        <v>109.3</v>
      </c>
      <c r="I90" s="142"/>
    </row>
    <row r="91" spans="1:9" ht="12.75">
      <c r="A91" s="198" t="s">
        <v>93</v>
      </c>
      <c r="B91" s="192">
        <v>650</v>
      </c>
      <c r="C91" s="196">
        <v>4</v>
      </c>
      <c r="D91" s="197">
        <v>1</v>
      </c>
      <c r="E91" s="192" t="s">
        <v>91</v>
      </c>
      <c r="F91" s="158"/>
      <c r="G91" s="159">
        <f>G92</f>
        <v>108.3</v>
      </c>
      <c r="H91" s="159">
        <f>H92</f>
        <v>109.3</v>
      </c>
      <c r="I91" s="51"/>
    </row>
    <row r="92" spans="1:9" ht="38.25">
      <c r="A92" s="198" t="s">
        <v>57</v>
      </c>
      <c r="B92" s="192">
        <v>650</v>
      </c>
      <c r="C92" s="196">
        <v>4</v>
      </c>
      <c r="D92" s="197">
        <v>1</v>
      </c>
      <c r="E92" s="192" t="s">
        <v>91</v>
      </c>
      <c r="F92" s="158">
        <v>100</v>
      </c>
      <c r="G92" s="159">
        <f>G93</f>
        <v>108.3</v>
      </c>
      <c r="H92" s="159">
        <f>H93</f>
        <v>109.3</v>
      </c>
      <c r="I92" s="49"/>
    </row>
    <row r="93" spans="1:9" ht="12.75">
      <c r="A93" s="198" t="s">
        <v>116</v>
      </c>
      <c r="B93" s="192">
        <v>650</v>
      </c>
      <c r="C93" s="196">
        <v>4</v>
      </c>
      <c r="D93" s="197">
        <v>1</v>
      </c>
      <c r="E93" s="192" t="s">
        <v>91</v>
      </c>
      <c r="F93" s="158">
        <v>110</v>
      </c>
      <c r="G93" s="159">
        <v>108.3</v>
      </c>
      <c r="H93" s="159">
        <v>109.3</v>
      </c>
      <c r="I93" s="51"/>
    </row>
    <row r="94" spans="1:9" ht="25.5">
      <c r="A94" s="198" t="s">
        <v>294</v>
      </c>
      <c r="B94" s="192">
        <v>650</v>
      </c>
      <c r="C94" s="196">
        <v>4</v>
      </c>
      <c r="D94" s="197">
        <v>1</v>
      </c>
      <c r="E94" s="192" t="s">
        <v>92</v>
      </c>
      <c r="F94" s="158"/>
      <c r="G94" s="159">
        <f>G95</f>
        <v>255.5</v>
      </c>
      <c r="H94" s="142"/>
      <c r="I94" s="142"/>
    </row>
    <row r="95" spans="1:9" ht="38.25">
      <c r="A95" s="198" t="s">
        <v>57</v>
      </c>
      <c r="B95" s="192">
        <v>650</v>
      </c>
      <c r="C95" s="196">
        <v>4</v>
      </c>
      <c r="D95" s="197">
        <v>1</v>
      </c>
      <c r="E95" s="192" t="s">
        <v>92</v>
      </c>
      <c r="F95" s="158">
        <v>100</v>
      </c>
      <c r="G95" s="159">
        <f>G96</f>
        <v>255.5</v>
      </c>
      <c r="H95" s="141"/>
      <c r="I95" s="141"/>
    </row>
    <row r="96" spans="1:9" ht="12.75">
      <c r="A96" s="198" t="s">
        <v>116</v>
      </c>
      <c r="B96" s="192">
        <v>650</v>
      </c>
      <c r="C96" s="196">
        <v>4</v>
      </c>
      <c r="D96" s="197">
        <v>1</v>
      </c>
      <c r="E96" s="192" t="s">
        <v>92</v>
      </c>
      <c r="F96" s="158">
        <v>110</v>
      </c>
      <c r="G96" s="159">
        <v>255.5</v>
      </c>
      <c r="H96" s="142"/>
      <c r="I96" s="142"/>
    </row>
    <row r="97" spans="1:9" ht="13.5">
      <c r="A97" s="228" t="s">
        <v>33</v>
      </c>
      <c r="B97" s="221">
        <v>650</v>
      </c>
      <c r="C97" s="207">
        <v>4</v>
      </c>
      <c r="D97" s="208">
        <v>9</v>
      </c>
      <c r="E97" s="209"/>
      <c r="F97" s="210"/>
      <c r="G97" s="211">
        <f>G98</f>
        <v>1668.6</v>
      </c>
      <c r="H97" s="211">
        <f>H98</f>
        <v>389.1</v>
      </c>
      <c r="I97" s="51"/>
    </row>
    <row r="98" spans="1:9" ht="38.25">
      <c r="A98" s="236" t="s">
        <v>328</v>
      </c>
      <c r="B98" s="129">
        <v>650</v>
      </c>
      <c r="C98" s="117" t="s">
        <v>8</v>
      </c>
      <c r="D98" s="117" t="s">
        <v>10</v>
      </c>
      <c r="E98" s="117" t="s">
        <v>139</v>
      </c>
      <c r="F98" s="158"/>
      <c r="G98" s="159">
        <f>G99</f>
        <v>1668.6</v>
      </c>
      <c r="H98" s="159">
        <f>H99</f>
        <v>389.1</v>
      </c>
      <c r="I98" s="51"/>
    </row>
    <row r="99" spans="1:9" ht="12.75">
      <c r="A99" s="240" t="s">
        <v>272</v>
      </c>
      <c r="B99" s="179">
        <v>650</v>
      </c>
      <c r="C99" s="117" t="s">
        <v>8</v>
      </c>
      <c r="D99" s="117" t="s">
        <v>10</v>
      </c>
      <c r="E99" s="117" t="s">
        <v>140</v>
      </c>
      <c r="F99" s="158"/>
      <c r="G99" s="159">
        <f>G100+G107</f>
        <v>1668.6</v>
      </c>
      <c r="H99" s="159">
        <f>H100+H107</f>
        <v>389.1</v>
      </c>
      <c r="I99" s="159">
        <f>I100+I107</f>
        <v>0</v>
      </c>
    </row>
    <row r="100" spans="1:9" ht="25.5">
      <c r="A100" s="236" t="s">
        <v>273</v>
      </c>
      <c r="B100" s="129">
        <v>650</v>
      </c>
      <c r="C100" s="117" t="s">
        <v>8</v>
      </c>
      <c r="D100" s="117" t="s">
        <v>10</v>
      </c>
      <c r="E100" s="117" t="s">
        <v>94</v>
      </c>
      <c r="F100" s="158"/>
      <c r="G100" s="159">
        <f>G101+G104</f>
        <v>409.6</v>
      </c>
      <c r="H100" s="159">
        <f>H101+H104</f>
        <v>389.1</v>
      </c>
      <c r="I100" s="141"/>
    </row>
    <row r="101" spans="1:9" ht="25.5">
      <c r="A101" s="236" t="s">
        <v>274</v>
      </c>
      <c r="B101" s="179">
        <v>650</v>
      </c>
      <c r="C101" s="117" t="s">
        <v>8</v>
      </c>
      <c r="D101" s="117" t="s">
        <v>10</v>
      </c>
      <c r="E101" s="117" t="s">
        <v>95</v>
      </c>
      <c r="F101" s="158"/>
      <c r="G101" s="159">
        <f>G102</f>
        <v>389.1</v>
      </c>
      <c r="H101" s="159">
        <f>H102</f>
        <v>389.1</v>
      </c>
      <c r="I101" s="50"/>
    </row>
    <row r="102" spans="1:9" ht="13.5">
      <c r="A102" s="237" t="s">
        <v>63</v>
      </c>
      <c r="B102" s="129">
        <v>650</v>
      </c>
      <c r="C102" s="180">
        <v>4</v>
      </c>
      <c r="D102" s="181">
        <v>9</v>
      </c>
      <c r="E102" s="117" t="s">
        <v>95</v>
      </c>
      <c r="F102" s="158">
        <v>200</v>
      </c>
      <c r="G102" s="159">
        <f>G103</f>
        <v>389.1</v>
      </c>
      <c r="H102" s="159">
        <f>H103</f>
        <v>389.1</v>
      </c>
      <c r="I102" s="50"/>
    </row>
    <row r="103" spans="1:9" ht="25.5">
      <c r="A103" s="237" t="s">
        <v>64</v>
      </c>
      <c r="B103" s="179">
        <v>650</v>
      </c>
      <c r="C103" s="180">
        <v>4</v>
      </c>
      <c r="D103" s="181">
        <v>9</v>
      </c>
      <c r="E103" s="117" t="s">
        <v>95</v>
      </c>
      <c r="F103" s="158">
        <v>240</v>
      </c>
      <c r="G103" s="159">
        <v>389.1</v>
      </c>
      <c r="H103" s="159">
        <v>389.1</v>
      </c>
      <c r="I103" s="51"/>
    </row>
    <row r="104" spans="1:9" ht="25.5">
      <c r="A104" s="239" t="s">
        <v>274</v>
      </c>
      <c r="B104" s="129">
        <v>650</v>
      </c>
      <c r="C104" s="180">
        <v>4</v>
      </c>
      <c r="D104" s="181">
        <v>9</v>
      </c>
      <c r="E104" s="117" t="s">
        <v>96</v>
      </c>
      <c r="F104" s="158"/>
      <c r="G104" s="159">
        <f>G105</f>
        <v>20.5</v>
      </c>
      <c r="H104" s="45"/>
      <c r="I104" s="51"/>
    </row>
    <row r="105" spans="1:9" ht="12.75">
      <c r="A105" s="237" t="s">
        <v>63</v>
      </c>
      <c r="B105" s="179">
        <v>650</v>
      </c>
      <c r="C105" s="180">
        <v>4</v>
      </c>
      <c r="D105" s="181">
        <v>9</v>
      </c>
      <c r="E105" s="117" t="s">
        <v>96</v>
      </c>
      <c r="F105" s="158">
        <v>200</v>
      </c>
      <c r="G105" s="159">
        <f>G106</f>
        <v>20.5</v>
      </c>
      <c r="H105" s="45"/>
      <c r="I105" s="51"/>
    </row>
    <row r="106" spans="1:9" ht="25.5">
      <c r="A106" s="237" t="s">
        <v>64</v>
      </c>
      <c r="B106" s="129">
        <v>650</v>
      </c>
      <c r="C106" s="180">
        <v>4</v>
      </c>
      <c r="D106" s="181">
        <v>9</v>
      </c>
      <c r="E106" s="117" t="s">
        <v>96</v>
      </c>
      <c r="F106" s="158">
        <v>240</v>
      </c>
      <c r="G106" s="159">
        <v>20.5</v>
      </c>
      <c r="H106" s="141"/>
      <c r="I106" s="141"/>
    </row>
    <row r="107" spans="1:9" ht="12.75">
      <c r="A107" s="156" t="s">
        <v>110</v>
      </c>
      <c r="B107" s="179">
        <v>650</v>
      </c>
      <c r="C107" s="180">
        <v>4</v>
      </c>
      <c r="D107" s="181">
        <v>9</v>
      </c>
      <c r="E107" s="117" t="s">
        <v>97</v>
      </c>
      <c r="F107" s="158"/>
      <c r="G107" s="159">
        <f>G108</f>
        <v>1259</v>
      </c>
      <c r="H107" s="142"/>
      <c r="I107" s="51"/>
    </row>
    <row r="108" spans="1:9" ht="12.75">
      <c r="A108" s="156" t="s">
        <v>63</v>
      </c>
      <c r="B108" s="129">
        <v>650</v>
      </c>
      <c r="C108" s="180">
        <v>4</v>
      </c>
      <c r="D108" s="181">
        <v>9</v>
      </c>
      <c r="E108" s="117" t="s">
        <v>97</v>
      </c>
      <c r="F108" s="158">
        <v>200</v>
      </c>
      <c r="G108" s="159">
        <f>G109</f>
        <v>1259</v>
      </c>
      <c r="H108" s="142"/>
      <c r="I108" s="51"/>
    </row>
    <row r="109" spans="1:9" ht="25.5">
      <c r="A109" s="156" t="s">
        <v>64</v>
      </c>
      <c r="B109" s="179">
        <v>650</v>
      </c>
      <c r="C109" s="180">
        <v>4</v>
      </c>
      <c r="D109" s="181">
        <v>9</v>
      </c>
      <c r="E109" s="117" t="s">
        <v>97</v>
      </c>
      <c r="F109" s="158">
        <v>240</v>
      </c>
      <c r="G109" s="159">
        <v>1259</v>
      </c>
      <c r="H109" s="142"/>
      <c r="I109" s="51"/>
    </row>
    <row r="110" spans="1:9" ht="13.5">
      <c r="A110" s="205" t="s">
        <v>23</v>
      </c>
      <c r="B110" s="215">
        <v>650</v>
      </c>
      <c r="C110" s="207">
        <v>4</v>
      </c>
      <c r="D110" s="208">
        <v>10</v>
      </c>
      <c r="E110" s="209"/>
      <c r="F110" s="210"/>
      <c r="G110" s="211">
        <f>G111</f>
        <v>345.8</v>
      </c>
      <c r="H110" s="211">
        <f>H111</f>
        <v>0</v>
      </c>
      <c r="I110" s="211">
        <f>I111</f>
        <v>0</v>
      </c>
    </row>
    <row r="111" spans="1:9" ht="13.5">
      <c r="A111" s="212" t="s">
        <v>51</v>
      </c>
      <c r="B111" s="179">
        <v>650</v>
      </c>
      <c r="C111" s="180">
        <v>4</v>
      </c>
      <c r="D111" s="181">
        <v>10</v>
      </c>
      <c r="E111" s="182" t="s">
        <v>52</v>
      </c>
      <c r="F111" s="158"/>
      <c r="G111" s="159">
        <f>G112</f>
        <v>345.8</v>
      </c>
      <c r="H111" s="142"/>
      <c r="I111" s="54"/>
    </row>
    <row r="112" spans="1:9" ht="25.5">
      <c r="A112" s="183" t="s">
        <v>53</v>
      </c>
      <c r="B112" s="129">
        <v>650</v>
      </c>
      <c r="C112" s="180">
        <v>4</v>
      </c>
      <c r="D112" s="181">
        <v>10</v>
      </c>
      <c r="E112" s="182" t="s">
        <v>54</v>
      </c>
      <c r="F112" s="158"/>
      <c r="G112" s="159">
        <f>G113</f>
        <v>345.8</v>
      </c>
      <c r="H112" s="142"/>
      <c r="I112" s="51"/>
    </row>
    <row r="113" spans="1:9" ht="12.75">
      <c r="A113" s="183" t="s">
        <v>325</v>
      </c>
      <c r="B113" s="179">
        <v>650</v>
      </c>
      <c r="C113" s="180">
        <v>4</v>
      </c>
      <c r="D113" s="181">
        <v>10</v>
      </c>
      <c r="E113" s="182" t="s">
        <v>73</v>
      </c>
      <c r="F113" s="158"/>
      <c r="G113" s="159">
        <f>G114</f>
        <v>345.8</v>
      </c>
      <c r="H113" s="142"/>
      <c r="I113" s="51"/>
    </row>
    <row r="114" spans="1:9" ht="12.75">
      <c r="A114" s="156" t="s">
        <v>63</v>
      </c>
      <c r="B114" s="129">
        <v>650</v>
      </c>
      <c r="C114" s="180">
        <v>4</v>
      </c>
      <c r="D114" s="181">
        <v>10</v>
      </c>
      <c r="E114" s="182" t="s">
        <v>73</v>
      </c>
      <c r="F114" s="158">
        <v>200</v>
      </c>
      <c r="G114" s="159">
        <f>G115</f>
        <v>345.8</v>
      </c>
      <c r="H114" s="142"/>
      <c r="I114" s="51"/>
    </row>
    <row r="115" spans="1:9" ht="12.75">
      <c r="A115" s="183" t="s">
        <v>98</v>
      </c>
      <c r="B115" s="179">
        <v>650</v>
      </c>
      <c r="C115" s="180">
        <v>4</v>
      </c>
      <c r="D115" s="181">
        <v>10</v>
      </c>
      <c r="E115" s="182" t="s">
        <v>73</v>
      </c>
      <c r="F115" s="158">
        <v>240</v>
      </c>
      <c r="G115" s="159">
        <v>345.8</v>
      </c>
      <c r="H115" s="142"/>
      <c r="I115" s="140"/>
    </row>
    <row r="116" spans="1:9" ht="13.5">
      <c r="A116" s="205" t="s">
        <v>99</v>
      </c>
      <c r="B116" s="215">
        <v>650</v>
      </c>
      <c r="C116" s="207">
        <v>4</v>
      </c>
      <c r="D116" s="208">
        <v>12</v>
      </c>
      <c r="E116" s="209"/>
      <c r="F116" s="210"/>
      <c r="G116" s="211">
        <f>G117+G124</f>
        <v>370.2</v>
      </c>
      <c r="H116" s="211">
        <f>H117+H124</f>
        <v>91.2</v>
      </c>
      <c r="I116" s="211">
        <f>I117+I124</f>
        <v>0</v>
      </c>
    </row>
    <row r="117" spans="1:9" ht="25.5">
      <c r="A117" s="237" t="s">
        <v>292</v>
      </c>
      <c r="B117" s="179">
        <v>650</v>
      </c>
      <c r="C117" s="180">
        <v>4</v>
      </c>
      <c r="D117" s="181">
        <v>12</v>
      </c>
      <c r="E117" s="182" t="s">
        <v>100</v>
      </c>
      <c r="F117" s="158"/>
      <c r="G117" s="159">
        <f aca="true" t="shared" si="2" ref="G117:H120">G118</f>
        <v>91.2</v>
      </c>
      <c r="H117" s="159">
        <f t="shared" si="2"/>
        <v>91.2</v>
      </c>
      <c r="I117" s="45"/>
    </row>
    <row r="118" spans="1:9" ht="12.75">
      <c r="A118" s="237" t="s">
        <v>276</v>
      </c>
      <c r="B118" s="129">
        <v>650</v>
      </c>
      <c r="C118" s="180">
        <v>4</v>
      </c>
      <c r="D118" s="181">
        <v>12</v>
      </c>
      <c r="E118" s="182" t="s">
        <v>101</v>
      </c>
      <c r="F118" s="158"/>
      <c r="G118" s="159">
        <f t="shared" si="2"/>
        <v>91.2</v>
      </c>
      <c r="H118" s="159">
        <f t="shared" si="2"/>
        <v>91.2</v>
      </c>
      <c r="I118" s="51"/>
    </row>
    <row r="119" spans="1:9" ht="13.5">
      <c r="A119" s="237" t="s">
        <v>249</v>
      </c>
      <c r="B119" s="179">
        <v>650</v>
      </c>
      <c r="C119" s="180">
        <v>4</v>
      </c>
      <c r="D119" s="181">
        <v>12</v>
      </c>
      <c r="E119" s="182" t="s">
        <v>102</v>
      </c>
      <c r="F119" s="158"/>
      <c r="G119" s="159">
        <f t="shared" si="2"/>
        <v>91.2</v>
      </c>
      <c r="H119" s="159">
        <f t="shared" si="2"/>
        <v>91.2</v>
      </c>
      <c r="I119" s="49"/>
    </row>
    <row r="120" spans="1:9" ht="12.75">
      <c r="A120" s="237" t="s">
        <v>63</v>
      </c>
      <c r="B120" s="129">
        <v>650</v>
      </c>
      <c r="C120" s="180">
        <v>4</v>
      </c>
      <c r="D120" s="181">
        <v>12</v>
      </c>
      <c r="E120" s="182" t="s">
        <v>102</v>
      </c>
      <c r="F120" s="158">
        <v>200</v>
      </c>
      <c r="G120" s="159">
        <f t="shared" si="2"/>
        <v>91.2</v>
      </c>
      <c r="H120" s="159">
        <f t="shared" si="2"/>
        <v>91.2</v>
      </c>
      <c r="I120" s="140"/>
    </row>
    <row r="121" spans="1:9" ht="25.5">
      <c r="A121" s="237" t="s">
        <v>64</v>
      </c>
      <c r="B121" s="179">
        <v>650</v>
      </c>
      <c r="C121" s="180">
        <v>4</v>
      </c>
      <c r="D121" s="181">
        <v>12</v>
      </c>
      <c r="E121" s="182" t="s">
        <v>102</v>
      </c>
      <c r="F121" s="158">
        <v>240</v>
      </c>
      <c r="G121" s="159">
        <v>91.2</v>
      </c>
      <c r="H121" s="159">
        <v>91.2</v>
      </c>
      <c r="I121" s="143"/>
    </row>
    <row r="122" spans="1:9" ht="13.5">
      <c r="A122" s="212" t="s">
        <v>51</v>
      </c>
      <c r="B122" s="179"/>
      <c r="C122" s="180"/>
      <c r="D122" s="181"/>
      <c r="E122" s="182" t="s">
        <v>52</v>
      </c>
      <c r="F122" s="158"/>
      <c r="G122" s="159">
        <f>G123</f>
        <v>279</v>
      </c>
      <c r="H122" s="141"/>
      <c r="I122" s="141"/>
    </row>
    <row r="123" spans="1:9" ht="25.5">
      <c r="A123" s="156" t="s">
        <v>128</v>
      </c>
      <c r="B123" s="129">
        <v>650</v>
      </c>
      <c r="C123" s="180">
        <v>4</v>
      </c>
      <c r="D123" s="181">
        <v>12</v>
      </c>
      <c r="E123" s="182" t="s">
        <v>129</v>
      </c>
      <c r="F123" s="158"/>
      <c r="G123" s="159">
        <f>G124</f>
        <v>279</v>
      </c>
      <c r="H123" s="45"/>
      <c r="I123" s="51"/>
    </row>
    <row r="124" spans="1:9" ht="12.75">
      <c r="A124" s="156" t="s">
        <v>74</v>
      </c>
      <c r="B124" s="179">
        <v>650</v>
      </c>
      <c r="C124" s="180">
        <v>4</v>
      </c>
      <c r="D124" s="181">
        <v>12</v>
      </c>
      <c r="E124" s="182" t="s">
        <v>130</v>
      </c>
      <c r="F124" s="158"/>
      <c r="G124" s="159">
        <f>G125</f>
        <v>279</v>
      </c>
      <c r="H124" s="45"/>
      <c r="I124" s="51"/>
    </row>
    <row r="125" spans="1:9" ht="12.75">
      <c r="A125" s="156" t="s">
        <v>63</v>
      </c>
      <c r="B125" s="129">
        <v>650</v>
      </c>
      <c r="C125" s="180">
        <v>4</v>
      </c>
      <c r="D125" s="181">
        <v>12</v>
      </c>
      <c r="E125" s="182" t="s">
        <v>130</v>
      </c>
      <c r="F125" s="158">
        <v>200</v>
      </c>
      <c r="G125" s="159">
        <f>G126</f>
        <v>279</v>
      </c>
      <c r="H125" s="45"/>
      <c r="I125" s="51"/>
    </row>
    <row r="126" spans="1:9" ht="25.5">
      <c r="A126" s="156" t="s">
        <v>64</v>
      </c>
      <c r="B126" s="179">
        <v>650</v>
      </c>
      <c r="C126" s="180">
        <v>4</v>
      </c>
      <c r="D126" s="181">
        <v>12</v>
      </c>
      <c r="E126" s="182" t="s">
        <v>130</v>
      </c>
      <c r="F126" s="158">
        <v>240</v>
      </c>
      <c r="G126" s="159">
        <v>279</v>
      </c>
      <c r="H126" s="45"/>
      <c r="I126" s="51"/>
    </row>
    <row r="127" spans="1:9" ht="12.75">
      <c r="A127" s="186" t="s">
        <v>103</v>
      </c>
      <c r="B127" s="222">
        <v>650</v>
      </c>
      <c r="C127" s="200">
        <v>5</v>
      </c>
      <c r="D127" s="201"/>
      <c r="E127" s="203"/>
      <c r="F127" s="203"/>
      <c r="G127" s="204">
        <f>G128+G134+G140</f>
        <v>9276.48</v>
      </c>
      <c r="H127" s="204">
        <f>H128+H134+H140</f>
        <v>2577.4</v>
      </c>
      <c r="I127" s="204">
        <f>I128+I134+I140</f>
        <v>540</v>
      </c>
    </row>
    <row r="128" spans="1:9" ht="13.5">
      <c r="A128" s="205" t="s">
        <v>104</v>
      </c>
      <c r="B128" s="213">
        <v>650</v>
      </c>
      <c r="C128" s="207">
        <v>5</v>
      </c>
      <c r="D128" s="208">
        <v>1</v>
      </c>
      <c r="E128" s="210"/>
      <c r="F128" s="210"/>
      <c r="G128" s="211">
        <f>G129</f>
        <v>233.19</v>
      </c>
      <c r="H128" s="141"/>
      <c r="I128" s="141"/>
    </row>
    <row r="129" spans="1:9" ht="12.75">
      <c r="A129" s="212" t="s">
        <v>51</v>
      </c>
      <c r="B129" s="129">
        <v>650</v>
      </c>
      <c r="C129" s="180">
        <v>5</v>
      </c>
      <c r="D129" s="181">
        <v>1</v>
      </c>
      <c r="E129" s="182" t="s">
        <v>52</v>
      </c>
      <c r="F129" s="158"/>
      <c r="G129" s="159">
        <f>G130</f>
        <v>233.19</v>
      </c>
      <c r="H129" s="45"/>
      <c r="I129" s="51"/>
    </row>
    <row r="130" spans="1:9" ht="12.75">
      <c r="A130" s="156" t="s">
        <v>297</v>
      </c>
      <c r="B130" s="179">
        <v>650</v>
      </c>
      <c r="C130" s="180">
        <v>5</v>
      </c>
      <c r="D130" s="181">
        <v>1</v>
      </c>
      <c r="E130" s="158" t="s">
        <v>105</v>
      </c>
      <c r="F130" s="158"/>
      <c r="G130" s="159">
        <f>G131</f>
        <v>233.19</v>
      </c>
      <c r="H130" s="45"/>
      <c r="I130" s="51"/>
    </row>
    <row r="131" spans="1:9" ht="12.75">
      <c r="A131" s="156" t="s">
        <v>74</v>
      </c>
      <c r="B131" s="129">
        <v>650</v>
      </c>
      <c r="C131" s="180">
        <v>5</v>
      </c>
      <c r="D131" s="181">
        <v>1</v>
      </c>
      <c r="E131" s="158" t="s">
        <v>106</v>
      </c>
      <c r="F131" s="158"/>
      <c r="G131" s="159">
        <f>G132</f>
        <v>233.19</v>
      </c>
      <c r="H131" s="45"/>
      <c r="I131" s="51"/>
    </row>
    <row r="132" spans="1:9" ht="12.75">
      <c r="A132" s="156" t="s">
        <v>63</v>
      </c>
      <c r="B132" s="179">
        <v>650</v>
      </c>
      <c r="C132" s="180">
        <v>5</v>
      </c>
      <c r="D132" s="181">
        <v>1</v>
      </c>
      <c r="E132" s="158" t="s">
        <v>106</v>
      </c>
      <c r="F132" s="158">
        <v>200</v>
      </c>
      <c r="G132" s="159">
        <f>G133</f>
        <v>233.19</v>
      </c>
      <c r="H132" s="45"/>
      <c r="I132" s="51"/>
    </row>
    <row r="133" spans="1:9" ht="25.5">
      <c r="A133" s="156" t="s">
        <v>64</v>
      </c>
      <c r="B133" s="129">
        <v>650</v>
      </c>
      <c r="C133" s="180">
        <v>5</v>
      </c>
      <c r="D133" s="181">
        <v>1</v>
      </c>
      <c r="E133" s="158" t="s">
        <v>106</v>
      </c>
      <c r="F133" s="158">
        <v>240</v>
      </c>
      <c r="G133" s="159">
        <v>233.19</v>
      </c>
      <c r="H133" s="141"/>
      <c r="I133" s="141"/>
    </row>
    <row r="134" spans="1:9" ht="13.5">
      <c r="A134" s="205" t="s">
        <v>107</v>
      </c>
      <c r="B134" s="213">
        <v>650</v>
      </c>
      <c r="C134" s="207">
        <v>5</v>
      </c>
      <c r="D134" s="208">
        <v>2</v>
      </c>
      <c r="E134" s="210"/>
      <c r="F134" s="210"/>
      <c r="G134" s="211">
        <f>G135</f>
        <v>656.4</v>
      </c>
      <c r="H134" s="211">
        <f>H135</f>
        <v>0</v>
      </c>
      <c r="I134" s="211">
        <f>I135</f>
        <v>0</v>
      </c>
    </row>
    <row r="135" spans="1:9" ht="12.75">
      <c r="A135" s="212" t="s">
        <v>51</v>
      </c>
      <c r="B135" s="179">
        <v>650</v>
      </c>
      <c r="C135" s="180">
        <v>5</v>
      </c>
      <c r="D135" s="181">
        <v>2</v>
      </c>
      <c r="E135" s="182" t="s">
        <v>52</v>
      </c>
      <c r="F135" s="158"/>
      <c r="G135" s="159">
        <f>G136</f>
        <v>656.4</v>
      </c>
      <c r="H135" s="142"/>
      <c r="I135" s="142"/>
    </row>
    <row r="136" spans="1:9" ht="12.75">
      <c r="A136" s="156" t="s">
        <v>109</v>
      </c>
      <c r="B136" s="129">
        <v>650</v>
      </c>
      <c r="C136" s="180">
        <v>5</v>
      </c>
      <c r="D136" s="181">
        <v>2</v>
      </c>
      <c r="E136" s="158" t="s">
        <v>105</v>
      </c>
      <c r="F136" s="158"/>
      <c r="G136" s="159">
        <f>G137</f>
        <v>656.4</v>
      </c>
      <c r="H136" s="142"/>
      <c r="I136" s="142"/>
    </row>
    <row r="137" spans="1:9" ht="12.75">
      <c r="A137" s="156" t="s">
        <v>110</v>
      </c>
      <c r="B137" s="179">
        <v>650</v>
      </c>
      <c r="C137" s="180">
        <v>5</v>
      </c>
      <c r="D137" s="181">
        <v>2</v>
      </c>
      <c r="E137" s="158" t="s">
        <v>106</v>
      </c>
      <c r="F137" s="158"/>
      <c r="G137" s="159">
        <f>G138</f>
        <v>656.4</v>
      </c>
      <c r="H137" s="142"/>
      <c r="I137" s="142"/>
    </row>
    <row r="138" spans="1:9" ht="12.75">
      <c r="A138" s="156" t="s">
        <v>63</v>
      </c>
      <c r="B138" s="129">
        <v>650</v>
      </c>
      <c r="C138" s="180">
        <v>5</v>
      </c>
      <c r="D138" s="181">
        <v>2</v>
      </c>
      <c r="E138" s="158" t="s">
        <v>106</v>
      </c>
      <c r="F138" s="158">
        <v>200</v>
      </c>
      <c r="G138" s="159">
        <f>G139</f>
        <v>656.4</v>
      </c>
      <c r="H138" s="142"/>
      <c r="I138" s="142"/>
    </row>
    <row r="139" spans="1:9" ht="25.5">
      <c r="A139" s="156" t="s">
        <v>64</v>
      </c>
      <c r="B139" s="179">
        <v>650</v>
      </c>
      <c r="C139" s="180">
        <v>5</v>
      </c>
      <c r="D139" s="181">
        <v>2</v>
      </c>
      <c r="E139" s="158" t="s">
        <v>106</v>
      </c>
      <c r="F139" s="158">
        <v>240</v>
      </c>
      <c r="G139" s="159">
        <v>656.4</v>
      </c>
      <c r="H139" s="142"/>
      <c r="I139" s="142"/>
    </row>
    <row r="140" spans="1:9" ht="13.5">
      <c r="A140" s="205" t="s">
        <v>18</v>
      </c>
      <c r="B140" s="229">
        <v>650</v>
      </c>
      <c r="C140" s="207">
        <v>5</v>
      </c>
      <c r="D140" s="208">
        <v>3</v>
      </c>
      <c r="E140" s="210"/>
      <c r="F140" s="210"/>
      <c r="G140" s="211">
        <f>G141+G146</f>
        <v>8386.89</v>
      </c>
      <c r="H140" s="211">
        <f>H141+H146</f>
        <v>2577.4</v>
      </c>
      <c r="I140" s="211">
        <f>I141+I146</f>
        <v>540</v>
      </c>
    </row>
    <row r="141" spans="1:9" ht="12.75">
      <c r="A141" s="212" t="s">
        <v>51</v>
      </c>
      <c r="B141" s="179">
        <v>650</v>
      </c>
      <c r="C141" s="180">
        <v>5</v>
      </c>
      <c r="D141" s="181">
        <v>3</v>
      </c>
      <c r="E141" s="158" t="s">
        <v>52</v>
      </c>
      <c r="F141" s="158"/>
      <c r="G141" s="159">
        <f>G142</f>
        <v>4109.49</v>
      </c>
      <c r="H141" s="142"/>
      <c r="I141" s="142"/>
    </row>
    <row r="142" spans="1:9" ht="12.75">
      <c r="A142" s="156" t="s">
        <v>109</v>
      </c>
      <c r="B142" s="129">
        <v>650</v>
      </c>
      <c r="C142" s="180">
        <v>5</v>
      </c>
      <c r="D142" s="181">
        <v>3</v>
      </c>
      <c r="E142" s="158" t="s">
        <v>105</v>
      </c>
      <c r="F142" s="158"/>
      <c r="G142" s="159">
        <f>G143</f>
        <v>4109.49</v>
      </c>
      <c r="H142" s="142"/>
      <c r="I142" s="142"/>
    </row>
    <row r="143" spans="1:9" ht="12.75">
      <c r="A143" s="156" t="s">
        <v>74</v>
      </c>
      <c r="B143" s="179">
        <v>650</v>
      </c>
      <c r="C143" s="180">
        <v>5</v>
      </c>
      <c r="D143" s="181">
        <v>3</v>
      </c>
      <c r="E143" s="158" t="s">
        <v>106</v>
      </c>
      <c r="F143" s="158"/>
      <c r="G143" s="159">
        <f>G144</f>
        <v>4109.49</v>
      </c>
      <c r="H143" s="142"/>
      <c r="I143" s="142"/>
    </row>
    <row r="144" spans="1:9" ht="12.75">
      <c r="A144" s="156" t="s">
        <v>63</v>
      </c>
      <c r="B144" s="129">
        <v>650</v>
      </c>
      <c r="C144" s="180">
        <v>5</v>
      </c>
      <c r="D144" s="181">
        <v>3</v>
      </c>
      <c r="E144" s="158" t="s">
        <v>106</v>
      </c>
      <c r="F144" s="158">
        <v>200</v>
      </c>
      <c r="G144" s="159">
        <f>G145</f>
        <v>4109.49</v>
      </c>
      <c r="H144" s="142"/>
      <c r="I144" s="142"/>
    </row>
    <row r="145" spans="1:9" s="24" customFormat="1" ht="25.5">
      <c r="A145" s="156" t="s">
        <v>64</v>
      </c>
      <c r="B145" s="179">
        <v>650</v>
      </c>
      <c r="C145" s="180">
        <v>5</v>
      </c>
      <c r="D145" s="181">
        <v>3</v>
      </c>
      <c r="E145" s="158" t="s">
        <v>106</v>
      </c>
      <c r="F145" s="158">
        <v>240</v>
      </c>
      <c r="G145" s="159">
        <v>4109.49</v>
      </c>
      <c r="H145" s="142"/>
      <c r="I145" s="51"/>
    </row>
    <row r="146" spans="1:9" ht="38.25">
      <c r="A146" s="237" t="s">
        <v>289</v>
      </c>
      <c r="B146" s="129">
        <v>650</v>
      </c>
      <c r="C146" s="180">
        <v>5</v>
      </c>
      <c r="D146" s="181">
        <v>3</v>
      </c>
      <c r="E146" s="158" t="s">
        <v>108</v>
      </c>
      <c r="F146" s="158"/>
      <c r="G146" s="159">
        <f aca="true" t="shared" si="3" ref="G146:I147">G147</f>
        <v>4277.4</v>
      </c>
      <c r="H146" s="159">
        <f t="shared" si="3"/>
        <v>2577.4</v>
      </c>
      <c r="I146" s="159">
        <f t="shared" si="3"/>
        <v>540</v>
      </c>
    </row>
    <row r="147" spans="1:9" ht="25.5">
      <c r="A147" s="237" t="s">
        <v>131</v>
      </c>
      <c r="B147" s="179">
        <v>650</v>
      </c>
      <c r="C147" s="180">
        <v>5</v>
      </c>
      <c r="D147" s="181">
        <v>3</v>
      </c>
      <c r="E147" s="158" t="s">
        <v>132</v>
      </c>
      <c r="F147" s="158"/>
      <c r="G147" s="159">
        <f t="shared" si="3"/>
        <v>4277.4</v>
      </c>
      <c r="H147" s="159">
        <f t="shared" si="3"/>
        <v>2577.4</v>
      </c>
      <c r="I147" s="159">
        <f t="shared" si="3"/>
        <v>540</v>
      </c>
    </row>
    <row r="148" spans="1:9" ht="25.5">
      <c r="A148" s="241" t="s">
        <v>329</v>
      </c>
      <c r="B148" s="129">
        <v>650</v>
      </c>
      <c r="C148" s="180">
        <v>5</v>
      </c>
      <c r="D148" s="181">
        <v>3</v>
      </c>
      <c r="E148" s="158" t="s">
        <v>252</v>
      </c>
      <c r="F148" s="158"/>
      <c r="G148" s="159">
        <f>G149+G152+G155</f>
        <v>4277.4</v>
      </c>
      <c r="H148" s="159">
        <f>H149+H152+H155</f>
        <v>2577.4</v>
      </c>
      <c r="I148" s="159">
        <f>I149+I152+I155</f>
        <v>540</v>
      </c>
    </row>
    <row r="149" spans="1:9" ht="25.5">
      <c r="A149" s="237" t="s">
        <v>253</v>
      </c>
      <c r="B149" s="179">
        <v>650</v>
      </c>
      <c r="C149" s="180">
        <v>5</v>
      </c>
      <c r="D149" s="181">
        <v>3</v>
      </c>
      <c r="E149" s="158" t="s">
        <v>254</v>
      </c>
      <c r="F149" s="158"/>
      <c r="G149" s="159">
        <f aca="true" t="shared" si="4" ref="G149:I150">G150</f>
        <v>3413.6</v>
      </c>
      <c r="H149" s="159">
        <f t="shared" si="4"/>
        <v>1800</v>
      </c>
      <c r="I149" s="159">
        <f t="shared" si="4"/>
        <v>540</v>
      </c>
    </row>
    <row r="150" spans="1:9" ht="12.75">
      <c r="A150" s="237" t="s">
        <v>63</v>
      </c>
      <c r="B150" s="129">
        <v>650</v>
      </c>
      <c r="C150" s="180">
        <v>5</v>
      </c>
      <c r="D150" s="181">
        <v>3</v>
      </c>
      <c r="E150" s="158" t="s">
        <v>254</v>
      </c>
      <c r="F150" s="158">
        <v>200</v>
      </c>
      <c r="G150" s="159">
        <f t="shared" si="4"/>
        <v>3413.6</v>
      </c>
      <c r="H150" s="159">
        <f t="shared" si="4"/>
        <v>1800</v>
      </c>
      <c r="I150" s="159">
        <f t="shared" si="4"/>
        <v>540</v>
      </c>
    </row>
    <row r="151" spans="1:9" ht="25.5">
      <c r="A151" s="237" t="s">
        <v>64</v>
      </c>
      <c r="B151" s="179">
        <v>650</v>
      </c>
      <c r="C151" s="180">
        <v>5</v>
      </c>
      <c r="D151" s="181">
        <v>3</v>
      </c>
      <c r="E151" s="158" t="s">
        <v>254</v>
      </c>
      <c r="F151" s="158">
        <v>240</v>
      </c>
      <c r="G151" s="159">
        <v>3413.6</v>
      </c>
      <c r="H151" s="159">
        <v>1800</v>
      </c>
      <c r="I151" s="159">
        <v>540</v>
      </c>
    </row>
    <row r="152" spans="1:9" ht="12.75">
      <c r="A152" s="237" t="s">
        <v>251</v>
      </c>
      <c r="B152" s="129">
        <v>650</v>
      </c>
      <c r="C152" s="180">
        <v>5</v>
      </c>
      <c r="D152" s="181">
        <v>3</v>
      </c>
      <c r="E152" s="158" t="s">
        <v>255</v>
      </c>
      <c r="F152" s="158"/>
      <c r="G152" s="159">
        <f>G153</f>
        <v>777.4</v>
      </c>
      <c r="H152" s="159">
        <f>H153</f>
        <v>777.4</v>
      </c>
      <c r="I152" s="159"/>
    </row>
    <row r="153" spans="1:9" ht="12.75">
      <c r="A153" s="237" t="s">
        <v>63</v>
      </c>
      <c r="B153" s="179">
        <v>650</v>
      </c>
      <c r="C153" s="180">
        <v>5</v>
      </c>
      <c r="D153" s="181">
        <v>3</v>
      </c>
      <c r="E153" s="158" t="s">
        <v>255</v>
      </c>
      <c r="F153" s="158">
        <v>200</v>
      </c>
      <c r="G153" s="159">
        <f>G154</f>
        <v>777.4</v>
      </c>
      <c r="H153" s="159">
        <f>H154</f>
        <v>777.4</v>
      </c>
      <c r="I153" s="159"/>
    </row>
    <row r="154" spans="1:9" ht="25.5">
      <c r="A154" s="237" t="s">
        <v>64</v>
      </c>
      <c r="B154" s="129">
        <v>650</v>
      </c>
      <c r="C154" s="180">
        <v>5</v>
      </c>
      <c r="D154" s="181">
        <v>3</v>
      </c>
      <c r="E154" s="158" t="s">
        <v>255</v>
      </c>
      <c r="F154" s="158">
        <v>240</v>
      </c>
      <c r="G154" s="159">
        <v>777.4</v>
      </c>
      <c r="H154" s="159">
        <v>777.4</v>
      </c>
      <c r="I154" s="159"/>
    </row>
    <row r="155" spans="1:9" ht="25.5">
      <c r="A155" s="237" t="s">
        <v>256</v>
      </c>
      <c r="B155" s="179">
        <v>650</v>
      </c>
      <c r="C155" s="180">
        <v>5</v>
      </c>
      <c r="D155" s="181">
        <v>3</v>
      </c>
      <c r="E155" s="158" t="s">
        <v>257</v>
      </c>
      <c r="F155" s="158"/>
      <c r="G155" s="159">
        <f>G156</f>
        <v>86.4</v>
      </c>
      <c r="H155" s="142"/>
      <c r="I155" s="51"/>
    </row>
    <row r="156" spans="1:9" ht="12.75">
      <c r="A156" s="237" t="s">
        <v>63</v>
      </c>
      <c r="B156" s="129">
        <v>650</v>
      </c>
      <c r="C156" s="180">
        <v>5</v>
      </c>
      <c r="D156" s="181">
        <v>3</v>
      </c>
      <c r="E156" s="158" t="s">
        <v>257</v>
      </c>
      <c r="F156" s="158">
        <v>200</v>
      </c>
      <c r="G156" s="159">
        <f>G157</f>
        <v>86.4</v>
      </c>
      <c r="H156" s="142"/>
      <c r="I156" s="51"/>
    </row>
    <row r="157" spans="1:9" ht="25.5">
      <c r="A157" s="237" t="s">
        <v>64</v>
      </c>
      <c r="B157" s="179">
        <v>650</v>
      </c>
      <c r="C157" s="180">
        <v>5</v>
      </c>
      <c r="D157" s="181">
        <v>3</v>
      </c>
      <c r="E157" s="158" t="s">
        <v>257</v>
      </c>
      <c r="F157" s="158">
        <v>240</v>
      </c>
      <c r="G157" s="159">
        <v>86.4</v>
      </c>
      <c r="H157" s="142"/>
      <c r="I157" s="51"/>
    </row>
    <row r="158" spans="1:9" ht="12.75">
      <c r="A158" s="230" t="s">
        <v>238</v>
      </c>
      <c r="B158" s="221">
        <v>650</v>
      </c>
      <c r="C158" s="200">
        <v>6</v>
      </c>
      <c r="D158" s="201"/>
      <c r="E158" s="203"/>
      <c r="F158" s="203"/>
      <c r="G158" s="204">
        <f>G159</f>
        <v>2</v>
      </c>
      <c r="H158" s="204">
        <f>H159</f>
        <v>2</v>
      </c>
      <c r="I158" s="140">
        <f>I159</f>
        <v>0</v>
      </c>
    </row>
    <row r="159" spans="1:9" ht="13.5">
      <c r="A159" s="231" t="s">
        <v>239</v>
      </c>
      <c r="B159" s="213">
        <v>650</v>
      </c>
      <c r="C159" s="216" t="s">
        <v>240</v>
      </c>
      <c r="D159" s="216" t="s">
        <v>12</v>
      </c>
      <c r="E159" s="210"/>
      <c r="F159" s="210"/>
      <c r="G159" s="211">
        <f aca="true" t="shared" si="5" ref="G159:H163">G160</f>
        <v>2</v>
      </c>
      <c r="H159" s="211">
        <f t="shared" si="5"/>
        <v>2</v>
      </c>
      <c r="I159" s="50"/>
    </row>
    <row r="160" spans="1:9" ht="38.25">
      <c r="A160" s="237" t="s">
        <v>288</v>
      </c>
      <c r="B160" s="179">
        <v>650</v>
      </c>
      <c r="C160" s="117" t="s">
        <v>240</v>
      </c>
      <c r="D160" s="117" t="s">
        <v>12</v>
      </c>
      <c r="E160" s="158" t="s">
        <v>258</v>
      </c>
      <c r="F160" s="158"/>
      <c r="G160" s="159">
        <f t="shared" si="5"/>
        <v>2</v>
      </c>
      <c r="H160" s="159">
        <f t="shared" si="5"/>
        <v>2</v>
      </c>
      <c r="I160" s="51"/>
    </row>
    <row r="161" spans="1:9" ht="25.5">
      <c r="A161" s="237" t="s">
        <v>259</v>
      </c>
      <c r="B161" s="179">
        <v>650</v>
      </c>
      <c r="C161" s="117" t="s">
        <v>240</v>
      </c>
      <c r="D161" s="117" t="s">
        <v>12</v>
      </c>
      <c r="E161" s="158" t="s">
        <v>260</v>
      </c>
      <c r="F161" s="158"/>
      <c r="G161" s="159">
        <f t="shared" si="5"/>
        <v>2</v>
      </c>
      <c r="H161" s="159">
        <f t="shared" si="5"/>
        <v>2</v>
      </c>
      <c r="I161" s="51"/>
    </row>
    <row r="162" spans="1:9" ht="38.25">
      <c r="A162" s="237" t="s">
        <v>261</v>
      </c>
      <c r="B162" s="179">
        <v>650</v>
      </c>
      <c r="C162" s="117" t="s">
        <v>240</v>
      </c>
      <c r="D162" s="117" t="s">
        <v>12</v>
      </c>
      <c r="E162" s="158" t="s">
        <v>262</v>
      </c>
      <c r="F162" s="158"/>
      <c r="G162" s="159">
        <f t="shared" si="5"/>
        <v>2</v>
      </c>
      <c r="H162" s="159">
        <f t="shared" si="5"/>
        <v>2</v>
      </c>
      <c r="I162" s="51"/>
    </row>
    <row r="163" spans="1:9" ht="38.25">
      <c r="A163" s="237" t="s">
        <v>57</v>
      </c>
      <c r="B163" s="179">
        <v>650</v>
      </c>
      <c r="C163" s="117" t="s">
        <v>240</v>
      </c>
      <c r="D163" s="117" t="s">
        <v>12</v>
      </c>
      <c r="E163" s="158" t="s">
        <v>262</v>
      </c>
      <c r="F163" s="158">
        <v>100</v>
      </c>
      <c r="G163" s="159">
        <f t="shared" si="5"/>
        <v>2</v>
      </c>
      <c r="H163" s="159">
        <f t="shared" si="5"/>
        <v>2</v>
      </c>
      <c r="I163" s="51"/>
    </row>
    <row r="164" spans="1:9" ht="12.75">
      <c r="A164" s="237" t="s">
        <v>58</v>
      </c>
      <c r="B164" s="179">
        <v>650</v>
      </c>
      <c r="C164" s="117" t="s">
        <v>240</v>
      </c>
      <c r="D164" s="117" t="s">
        <v>12</v>
      </c>
      <c r="E164" s="158" t="s">
        <v>262</v>
      </c>
      <c r="F164" s="158">
        <v>120</v>
      </c>
      <c r="G164" s="159">
        <v>2</v>
      </c>
      <c r="H164" s="159">
        <v>2</v>
      </c>
      <c r="I164" s="51"/>
    </row>
    <row r="165" spans="1:9" ht="12.75">
      <c r="A165" s="186" t="s">
        <v>112</v>
      </c>
      <c r="B165" s="222">
        <v>650</v>
      </c>
      <c r="C165" s="200">
        <v>8</v>
      </c>
      <c r="D165" s="201"/>
      <c r="E165" s="202"/>
      <c r="F165" s="203"/>
      <c r="G165" s="204">
        <f>G166</f>
        <v>10196.539999999999</v>
      </c>
      <c r="H165" s="204">
        <f>H166</f>
        <v>1454.2</v>
      </c>
      <c r="I165" s="204">
        <f>I166</f>
        <v>0</v>
      </c>
    </row>
    <row r="166" spans="1:9" ht="12.75">
      <c r="A166" s="156" t="s">
        <v>113</v>
      </c>
      <c r="B166" s="179">
        <v>650</v>
      </c>
      <c r="C166" s="180">
        <v>8</v>
      </c>
      <c r="D166" s="181">
        <v>1</v>
      </c>
      <c r="E166" s="182"/>
      <c r="F166" s="158"/>
      <c r="G166" s="159">
        <f>G167+G173</f>
        <v>10196.539999999999</v>
      </c>
      <c r="H166" s="159">
        <f>H167+H173</f>
        <v>1454.2</v>
      </c>
      <c r="I166" s="51"/>
    </row>
    <row r="167" spans="1:9" ht="12.75">
      <c r="A167" s="237" t="s">
        <v>330</v>
      </c>
      <c r="B167" s="179">
        <v>650</v>
      </c>
      <c r="C167" s="180">
        <v>8</v>
      </c>
      <c r="D167" s="181">
        <v>1</v>
      </c>
      <c r="E167" s="182" t="s">
        <v>133</v>
      </c>
      <c r="F167" s="158"/>
      <c r="G167" s="159">
        <f aca="true" t="shared" si="6" ref="G167:H171">G168</f>
        <v>1454.2</v>
      </c>
      <c r="H167" s="159">
        <f t="shared" si="6"/>
        <v>1454.2</v>
      </c>
      <c r="I167" s="51"/>
    </row>
    <row r="168" spans="1:9" ht="25.5">
      <c r="A168" s="237" t="s">
        <v>263</v>
      </c>
      <c r="B168" s="179">
        <v>650</v>
      </c>
      <c r="C168" s="180">
        <v>8</v>
      </c>
      <c r="D168" s="181">
        <v>1</v>
      </c>
      <c r="E168" s="182" t="s">
        <v>134</v>
      </c>
      <c r="F168" s="158"/>
      <c r="G168" s="159">
        <f t="shared" si="6"/>
        <v>1454.2</v>
      </c>
      <c r="H168" s="159">
        <f t="shared" si="6"/>
        <v>1454.2</v>
      </c>
      <c r="I168" s="49"/>
    </row>
    <row r="169" spans="1:9" ht="38.25">
      <c r="A169" s="237" t="s">
        <v>331</v>
      </c>
      <c r="B169" s="179">
        <v>650</v>
      </c>
      <c r="C169" s="180">
        <v>8</v>
      </c>
      <c r="D169" s="181">
        <v>1</v>
      </c>
      <c r="E169" s="182" t="s">
        <v>135</v>
      </c>
      <c r="F169" s="158"/>
      <c r="G169" s="159">
        <f t="shared" si="6"/>
        <v>1454.2</v>
      </c>
      <c r="H169" s="159">
        <f t="shared" si="6"/>
        <v>1454.2</v>
      </c>
      <c r="I169" s="45"/>
    </row>
    <row r="170" spans="1:9" ht="51">
      <c r="A170" s="237" t="s">
        <v>264</v>
      </c>
      <c r="B170" s="179">
        <v>650</v>
      </c>
      <c r="C170" s="180">
        <v>8</v>
      </c>
      <c r="D170" s="181">
        <v>1</v>
      </c>
      <c r="E170" s="182" t="s">
        <v>265</v>
      </c>
      <c r="F170" s="158"/>
      <c r="G170" s="159">
        <f t="shared" si="6"/>
        <v>1454.2</v>
      </c>
      <c r="H170" s="159">
        <f t="shared" si="6"/>
        <v>1454.2</v>
      </c>
      <c r="I170" s="45"/>
    </row>
    <row r="171" spans="1:9" ht="38.25">
      <c r="A171" s="237" t="s">
        <v>57</v>
      </c>
      <c r="B171" s="179">
        <v>650</v>
      </c>
      <c r="C171" s="180">
        <v>8</v>
      </c>
      <c r="D171" s="181">
        <v>1</v>
      </c>
      <c r="E171" s="182" t="s">
        <v>265</v>
      </c>
      <c r="F171" s="158">
        <v>100</v>
      </c>
      <c r="G171" s="159">
        <f t="shared" si="6"/>
        <v>1454.2</v>
      </c>
      <c r="H171" s="159">
        <f t="shared" si="6"/>
        <v>1454.2</v>
      </c>
      <c r="I171" s="45"/>
    </row>
    <row r="172" spans="1:9" ht="12.75">
      <c r="A172" s="237" t="s">
        <v>116</v>
      </c>
      <c r="B172" s="179">
        <v>650</v>
      </c>
      <c r="C172" s="180">
        <v>8</v>
      </c>
      <c r="D172" s="181">
        <v>1</v>
      </c>
      <c r="E172" s="182" t="s">
        <v>265</v>
      </c>
      <c r="F172" s="158">
        <v>110</v>
      </c>
      <c r="G172" s="159">
        <v>1454.2</v>
      </c>
      <c r="H172" s="159">
        <v>1454.2</v>
      </c>
      <c r="I172" s="45"/>
    </row>
    <row r="173" spans="1:9" ht="12.75">
      <c r="A173" s="212" t="s">
        <v>51</v>
      </c>
      <c r="B173" s="129">
        <v>650</v>
      </c>
      <c r="C173" s="180">
        <v>8</v>
      </c>
      <c r="D173" s="181">
        <v>1</v>
      </c>
      <c r="E173" s="158" t="s">
        <v>52</v>
      </c>
      <c r="F173" s="158"/>
      <c r="G173" s="159">
        <f>G174</f>
        <v>8742.339999999998</v>
      </c>
      <c r="H173" s="140"/>
      <c r="I173" s="48"/>
    </row>
    <row r="174" spans="1:9" ht="12.75">
      <c r="A174" s="156" t="s">
        <v>285</v>
      </c>
      <c r="B174" s="179">
        <v>650</v>
      </c>
      <c r="C174" s="180">
        <v>8</v>
      </c>
      <c r="D174" s="181">
        <v>1</v>
      </c>
      <c r="E174" s="158" t="s">
        <v>114</v>
      </c>
      <c r="F174" s="158"/>
      <c r="G174" s="159">
        <f>G175+G182</f>
        <v>8742.339999999998</v>
      </c>
      <c r="H174" s="142"/>
      <c r="I174" s="45"/>
    </row>
    <row r="175" spans="1:9" ht="25.5">
      <c r="A175" s="156" t="s">
        <v>286</v>
      </c>
      <c r="B175" s="129">
        <v>650</v>
      </c>
      <c r="C175" s="180">
        <v>8</v>
      </c>
      <c r="D175" s="181">
        <v>1</v>
      </c>
      <c r="E175" s="182" t="s">
        <v>115</v>
      </c>
      <c r="F175" s="203"/>
      <c r="G175" s="159">
        <f>G176+G178+G180</f>
        <v>8425.199999999999</v>
      </c>
      <c r="H175" s="142"/>
      <c r="I175" s="48"/>
    </row>
    <row r="176" spans="1:9" ht="38.25">
      <c r="A176" s="156" t="s">
        <v>57</v>
      </c>
      <c r="B176" s="179">
        <v>650</v>
      </c>
      <c r="C176" s="180">
        <v>8</v>
      </c>
      <c r="D176" s="181">
        <v>1</v>
      </c>
      <c r="E176" s="182" t="s">
        <v>115</v>
      </c>
      <c r="F176" s="158">
        <v>100</v>
      </c>
      <c r="G176" s="159">
        <f>G177</f>
        <v>5498.3</v>
      </c>
      <c r="H176" s="142"/>
      <c r="I176" s="45"/>
    </row>
    <row r="177" spans="1:9" ht="12.75">
      <c r="A177" s="156" t="s">
        <v>116</v>
      </c>
      <c r="B177" s="129">
        <v>650</v>
      </c>
      <c r="C177" s="180">
        <v>8</v>
      </c>
      <c r="D177" s="181">
        <v>1</v>
      </c>
      <c r="E177" s="182" t="s">
        <v>115</v>
      </c>
      <c r="F177" s="158">
        <v>110</v>
      </c>
      <c r="G177" s="159">
        <v>5498.3</v>
      </c>
      <c r="H177" s="142"/>
      <c r="I177" s="51"/>
    </row>
    <row r="178" spans="1:9" ht="12.75">
      <c r="A178" s="156" t="s">
        <v>63</v>
      </c>
      <c r="B178" s="129">
        <v>650</v>
      </c>
      <c r="C178" s="180">
        <v>8</v>
      </c>
      <c r="D178" s="181">
        <v>1</v>
      </c>
      <c r="E178" s="182" t="s">
        <v>115</v>
      </c>
      <c r="F178" s="158">
        <v>200</v>
      </c>
      <c r="G178" s="159">
        <f>G179</f>
        <v>2810</v>
      </c>
      <c r="H178" s="140"/>
      <c r="I178" s="140"/>
    </row>
    <row r="179" spans="1:9" ht="25.5">
      <c r="A179" s="156" t="s">
        <v>64</v>
      </c>
      <c r="B179" s="179">
        <v>650</v>
      </c>
      <c r="C179" s="180">
        <v>8</v>
      </c>
      <c r="D179" s="181">
        <v>1</v>
      </c>
      <c r="E179" s="182" t="s">
        <v>115</v>
      </c>
      <c r="F179" s="158">
        <v>240</v>
      </c>
      <c r="G179" s="159">
        <v>2810</v>
      </c>
      <c r="H179" s="142"/>
      <c r="I179" s="51"/>
    </row>
    <row r="180" spans="1:9" ht="12.75">
      <c r="A180" s="156" t="s">
        <v>65</v>
      </c>
      <c r="B180" s="129">
        <v>650</v>
      </c>
      <c r="C180" s="180">
        <v>8</v>
      </c>
      <c r="D180" s="181">
        <v>1</v>
      </c>
      <c r="E180" s="182" t="s">
        <v>115</v>
      </c>
      <c r="F180" s="158">
        <v>800</v>
      </c>
      <c r="G180" s="159">
        <f>G181</f>
        <v>116.9</v>
      </c>
      <c r="H180" s="142"/>
      <c r="I180" s="51"/>
    </row>
    <row r="181" spans="1:9" ht="12.75">
      <c r="A181" s="156" t="s">
        <v>66</v>
      </c>
      <c r="B181" s="179">
        <v>650</v>
      </c>
      <c r="C181" s="180">
        <v>8</v>
      </c>
      <c r="D181" s="181">
        <v>1</v>
      </c>
      <c r="E181" s="182" t="s">
        <v>115</v>
      </c>
      <c r="F181" s="158">
        <v>850</v>
      </c>
      <c r="G181" s="159">
        <v>116.9</v>
      </c>
      <c r="H181" s="142"/>
      <c r="I181" s="51"/>
    </row>
    <row r="182" spans="1:9" ht="12.75">
      <c r="A182" s="156" t="s">
        <v>117</v>
      </c>
      <c r="B182" s="129">
        <v>650</v>
      </c>
      <c r="C182" s="180">
        <v>8</v>
      </c>
      <c r="D182" s="181">
        <v>1</v>
      </c>
      <c r="E182" s="182" t="s">
        <v>118</v>
      </c>
      <c r="F182" s="232"/>
      <c r="G182" s="159">
        <f>G183</f>
        <v>317.14</v>
      </c>
      <c r="H182" s="142"/>
      <c r="I182" s="51"/>
    </row>
    <row r="183" spans="1:9" ht="12.75">
      <c r="A183" s="156" t="s">
        <v>63</v>
      </c>
      <c r="B183" s="179">
        <v>650</v>
      </c>
      <c r="C183" s="180">
        <v>8</v>
      </c>
      <c r="D183" s="181">
        <v>1</v>
      </c>
      <c r="E183" s="182" t="s">
        <v>118</v>
      </c>
      <c r="F183" s="158">
        <v>200</v>
      </c>
      <c r="G183" s="159">
        <f>G184</f>
        <v>317.14</v>
      </c>
      <c r="H183" s="142"/>
      <c r="I183" s="51"/>
    </row>
    <row r="184" spans="1:9" ht="25.5">
      <c r="A184" s="156" t="s">
        <v>64</v>
      </c>
      <c r="B184" s="129">
        <v>650</v>
      </c>
      <c r="C184" s="180">
        <v>8</v>
      </c>
      <c r="D184" s="181">
        <v>1</v>
      </c>
      <c r="E184" s="182" t="s">
        <v>118</v>
      </c>
      <c r="F184" s="158">
        <v>240</v>
      </c>
      <c r="G184" s="159">
        <v>317.14</v>
      </c>
      <c r="H184" s="142"/>
      <c r="I184" s="51"/>
    </row>
    <row r="185" spans="1:9" ht="12.75">
      <c r="A185" s="233" t="s">
        <v>34</v>
      </c>
      <c r="B185" s="221">
        <v>650</v>
      </c>
      <c r="C185" s="200">
        <v>11</v>
      </c>
      <c r="D185" s="201"/>
      <c r="E185" s="203"/>
      <c r="F185" s="203"/>
      <c r="G185" s="204">
        <f>G186</f>
        <v>4071</v>
      </c>
      <c r="H185" s="204">
        <f>H186</f>
        <v>5</v>
      </c>
      <c r="I185" s="204">
        <f>I186</f>
        <v>0</v>
      </c>
    </row>
    <row r="186" spans="1:9" ht="12.75">
      <c r="A186" s="234" t="s">
        <v>119</v>
      </c>
      <c r="B186" s="129">
        <v>650</v>
      </c>
      <c r="C186" s="180">
        <v>11</v>
      </c>
      <c r="D186" s="181">
        <v>1</v>
      </c>
      <c r="E186" s="158"/>
      <c r="F186" s="158"/>
      <c r="G186" s="159">
        <f>G187+G195</f>
        <v>4071</v>
      </c>
      <c r="H186" s="159">
        <f>H187+H195</f>
        <v>5</v>
      </c>
      <c r="I186" s="51"/>
    </row>
    <row r="187" spans="1:9" ht="38.25">
      <c r="A187" s="236" t="s">
        <v>287</v>
      </c>
      <c r="B187" s="179">
        <v>650</v>
      </c>
      <c r="C187" s="180">
        <v>11</v>
      </c>
      <c r="D187" s="181">
        <v>1</v>
      </c>
      <c r="E187" s="184" t="s">
        <v>120</v>
      </c>
      <c r="F187" s="158"/>
      <c r="G187" s="159">
        <f aca="true" t="shared" si="7" ref="G187:H189">G188</f>
        <v>5</v>
      </c>
      <c r="H187" s="159">
        <f t="shared" si="7"/>
        <v>5</v>
      </c>
      <c r="I187" s="51"/>
    </row>
    <row r="188" spans="1:9" ht="12.75">
      <c r="A188" s="236" t="s">
        <v>283</v>
      </c>
      <c r="B188" s="129">
        <v>650</v>
      </c>
      <c r="C188" s="180">
        <v>11</v>
      </c>
      <c r="D188" s="181">
        <v>1</v>
      </c>
      <c r="E188" s="184" t="s">
        <v>121</v>
      </c>
      <c r="F188" s="158"/>
      <c r="G188" s="159">
        <f t="shared" si="7"/>
        <v>5</v>
      </c>
      <c r="H188" s="159">
        <f t="shared" si="7"/>
        <v>5</v>
      </c>
      <c r="I188" s="51"/>
    </row>
    <row r="189" spans="1:9" ht="25.5">
      <c r="A189" s="236" t="s">
        <v>270</v>
      </c>
      <c r="B189" s="179">
        <v>650</v>
      </c>
      <c r="C189" s="180">
        <v>11</v>
      </c>
      <c r="D189" s="181">
        <v>1</v>
      </c>
      <c r="E189" s="184" t="s">
        <v>122</v>
      </c>
      <c r="F189" s="158"/>
      <c r="G189" s="159">
        <f t="shared" si="7"/>
        <v>5</v>
      </c>
      <c r="H189" s="159">
        <f t="shared" si="7"/>
        <v>5</v>
      </c>
      <c r="I189" s="51"/>
    </row>
    <row r="190" spans="1:9" ht="12.75">
      <c r="A190" s="236" t="s">
        <v>111</v>
      </c>
      <c r="B190" s="129">
        <v>650</v>
      </c>
      <c r="C190" s="180">
        <v>11</v>
      </c>
      <c r="D190" s="181">
        <v>1</v>
      </c>
      <c r="E190" s="184" t="s">
        <v>123</v>
      </c>
      <c r="F190" s="158"/>
      <c r="G190" s="159">
        <f>G191+G193</f>
        <v>5</v>
      </c>
      <c r="H190" s="159">
        <f>H191+H193</f>
        <v>5</v>
      </c>
      <c r="I190" s="144"/>
    </row>
    <row r="191" spans="1:9" ht="38.25">
      <c r="A191" s="237" t="s">
        <v>57</v>
      </c>
      <c r="B191" s="129">
        <v>650</v>
      </c>
      <c r="C191" s="180">
        <v>11</v>
      </c>
      <c r="D191" s="181">
        <v>1</v>
      </c>
      <c r="E191" s="184" t="s">
        <v>123</v>
      </c>
      <c r="F191" s="158">
        <v>100</v>
      </c>
      <c r="G191" s="159">
        <f>G192</f>
        <v>5</v>
      </c>
      <c r="H191" s="159">
        <f>H192</f>
        <v>5</v>
      </c>
      <c r="I191" s="177"/>
    </row>
    <row r="192" spans="1:9" ht="12.75">
      <c r="A192" s="237" t="s">
        <v>116</v>
      </c>
      <c r="B192" s="129">
        <v>650</v>
      </c>
      <c r="C192" s="180">
        <v>11</v>
      </c>
      <c r="D192" s="181">
        <v>1</v>
      </c>
      <c r="E192" s="184" t="s">
        <v>123</v>
      </c>
      <c r="F192" s="158">
        <v>110</v>
      </c>
      <c r="G192" s="159">
        <v>5</v>
      </c>
      <c r="H192" s="159">
        <v>5</v>
      </c>
      <c r="I192" s="177"/>
    </row>
    <row r="193" spans="1:9" ht="12.75">
      <c r="A193" s="236" t="s">
        <v>63</v>
      </c>
      <c r="B193" s="179">
        <v>650</v>
      </c>
      <c r="C193" s="180">
        <v>11</v>
      </c>
      <c r="D193" s="181">
        <v>1</v>
      </c>
      <c r="E193" s="184" t="s">
        <v>266</v>
      </c>
      <c r="F193" s="158">
        <v>200</v>
      </c>
      <c r="G193" s="159">
        <f>G194</f>
        <v>0</v>
      </c>
      <c r="H193" s="177"/>
      <c r="I193" s="177"/>
    </row>
    <row r="194" spans="1:9" ht="25.5">
      <c r="A194" s="236" t="s">
        <v>64</v>
      </c>
      <c r="B194" s="179">
        <v>650</v>
      </c>
      <c r="C194" s="180">
        <v>11</v>
      </c>
      <c r="D194" s="181">
        <v>1</v>
      </c>
      <c r="E194" s="184" t="s">
        <v>266</v>
      </c>
      <c r="F194" s="158">
        <v>240</v>
      </c>
      <c r="G194" s="159">
        <v>0</v>
      </c>
      <c r="H194" s="177"/>
      <c r="I194" s="18"/>
    </row>
    <row r="195" spans="1:9" ht="12.75">
      <c r="A195" s="212" t="s">
        <v>332</v>
      </c>
      <c r="B195" s="179">
        <v>650</v>
      </c>
      <c r="C195" s="180">
        <v>11</v>
      </c>
      <c r="D195" s="108" t="s">
        <v>6</v>
      </c>
      <c r="E195" s="158" t="s">
        <v>124</v>
      </c>
      <c r="F195" s="158"/>
      <c r="G195" s="159">
        <f>G196+G199</f>
        <v>4066</v>
      </c>
      <c r="H195" s="144"/>
      <c r="I195" s="144"/>
    </row>
    <row r="196" spans="1:9" ht="25.5">
      <c r="A196" s="156" t="s">
        <v>286</v>
      </c>
      <c r="B196" s="179">
        <v>650</v>
      </c>
      <c r="C196" s="180">
        <v>11</v>
      </c>
      <c r="D196" s="181">
        <v>1</v>
      </c>
      <c r="E196" s="158" t="s">
        <v>125</v>
      </c>
      <c r="F196" s="158"/>
      <c r="G196" s="159">
        <f>G197</f>
        <v>4066</v>
      </c>
      <c r="H196" s="18"/>
      <c r="I196" s="18"/>
    </row>
    <row r="197" spans="1:9" ht="38.25">
      <c r="A197" s="156" t="s">
        <v>57</v>
      </c>
      <c r="B197" s="129">
        <v>650</v>
      </c>
      <c r="C197" s="180">
        <v>11</v>
      </c>
      <c r="D197" s="181">
        <v>1</v>
      </c>
      <c r="E197" s="158" t="s">
        <v>125</v>
      </c>
      <c r="F197" s="158">
        <v>100</v>
      </c>
      <c r="G197" s="159">
        <f>G198</f>
        <v>4066</v>
      </c>
      <c r="H197" s="18"/>
      <c r="I197" s="18"/>
    </row>
    <row r="198" spans="1:9" ht="12.75">
      <c r="A198" s="156" t="s">
        <v>116</v>
      </c>
      <c r="B198" s="179">
        <v>650</v>
      </c>
      <c r="C198" s="180">
        <v>11</v>
      </c>
      <c r="D198" s="181">
        <v>1</v>
      </c>
      <c r="E198" s="158" t="s">
        <v>125</v>
      </c>
      <c r="F198" s="158">
        <v>110</v>
      </c>
      <c r="G198" s="159">
        <v>4066</v>
      </c>
      <c r="H198" s="18"/>
      <c r="I198" s="18"/>
    </row>
    <row r="199" spans="1:9" ht="12.75">
      <c r="A199" s="212" t="s">
        <v>333</v>
      </c>
      <c r="B199" s="179">
        <v>650</v>
      </c>
      <c r="C199" s="180">
        <v>11</v>
      </c>
      <c r="D199" s="181">
        <v>1</v>
      </c>
      <c r="E199" s="158" t="s">
        <v>126</v>
      </c>
      <c r="F199" s="158"/>
      <c r="G199" s="159">
        <f>G200</f>
        <v>0</v>
      </c>
      <c r="H199" s="18"/>
      <c r="I199" s="18"/>
    </row>
    <row r="200" spans="1:9" ht="12.75">
      <c r="A200" s="183" t="s">
        <v>63</v>
      </c>
      <c r="B200" s="179">
        <v>650</v>
      </c>
      <c r="C200" s="180">
        <v>11</v>
      </c>
      <c r="D200" s="181">
        <v>1</v>
      </c>
      <c r="E200" s="158" t="s">
        <v>126</v>
      </c>
      <c r="F200" s="158">
        <v>200</v>
      </c>
      <c r="G200" s="159">
        <f>G201</f>
        <v>0</v>
      </c>
      <c r="H200" s="18"/>
      <c r="I200" s="18"/>
    </row>
    <row r="201" spans="1:9" ht="25.5">
      <c r="A201" s="183" t="s">
        <v>64</v>
      </c>
      <c r="B201" s="179">
        <v>650</v>
      </c>
      <c r="C201" s="180">
        <v>11</v>
      </c>
      <c r="D201" s="181">
        <v>1</v>
      </c>
      <c r="E201" s="158" t="s">
        <v>126</v>
      </c>
      <c r="F201" s="158">
        <v>240</v>
      </c>
      <c r="G201" s="235">
        <v>0</v>
      </c>
      <c r="H201" s="18"/>
      <c r="I201" s="18"/>
    </row>
    <row r="202" spans="1:9" ht="12.75">
      <c r="A202" s="10" t="s">
        <v>127</v>
      </c>
      <c r="B202" s="11"/>
      <c r="C202" s="22"/>
      <c r="D202" s="22"/>
      <c r="E202" s="22"/>
      <c r="F202" s="22"/>
      <c r="G202" s="144">
        <f>G185+G165+G158+G127+G86+G70+G63+G12</f>
        <v>39207.44</v>
      </c>
      <c r="H202" s="144">
        <f>H185+H165+H158+H127+H86+H70+H63+H12</f>
        <v>4785.1</v>
      </c>
      <c r="I202" s="144">
        <f>I185+I165+I158+I127+I86+I70+I63+I12</f>
        <v>692.4</v>
      </c>
    </row>
  </sheetData>
  <sheetProtection/>
  <mergeCells count="7">
    <mergeCell ref="A8:I8"/>
    <mergeCell ref="G1:I1"/>
    <mergeCell ref="G2:I2"/>
    <mergeCell ref="G3:I3"/>
    <mergeCell ref="H4:I4"/>
    <mergeCell ref="A6:I6"/>
    <mergeCell ref="A7:I7"/>
  </mergeCells>
  <printOptions/>
  <pageMargins left="0.7874015748031497" right="0.3937007874015748" top="0.3937007874015748" bottom="0.3937007874015748" header="0" footer="0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142"/>
  <sheetViews>
    <sheetView zoomScalePageLayoutView="0" workbookViewId="0" topLeftCell="A125">
      <selection activeCell="I143" sqref="I143"/>
    </sheetView>
  </sheetViews>
  <sheetFormatPr defaultColWidth="10.25390625" defaultRowHeight="12.75"/>
  <cols>
    <col min="1" max="1" width="67.375" style="55" customWidth="1"/>
    <col min="2" max="2" width="15.75390625" style="55" customWidth="1"/>
    <col min="3" max="3" width="9.875" style="55" customWidth="1"/>
    <col min="4" max="4" width="13.00390625" style="58" customWidth="1"/>
    <col min="5" max="5" width="19.75390625" style="55" customWidth="1"/>
    <col min="6" max="16384" width="10.25390625" style="55" customWidth="1"/>
  </cols>
  <sheetData>
    <row r="1" spans="2:4" ht="12.75">
      <c r="B1" s="56"/>
      <c r="C1" s="56"/>
      <c r="D1" s="57" t="s">
        <v>147</v>
      </c>
    </row>
    <row r="2" spans="2:4" ht="12.75">
      <c r="B2" s="56"/>
      <c r="C2" s="56"/>
      <c r="D2" s="57" t="s">
        <v>43</v>
      </c>
    </row>
    <row r="3" spans="2:4" ht="12.75">
      <c r="B3" s="56"/>
      <c r="C3" s="56"/>
      <c r="D3" s="57" t="s">
        <v>38</v>
      </c>
    </row>
    <row r="4" spans="2:4" ht="12.75">
      <c r="B4" s="250" t="s">
        <v>165</v>
      </c>
      <c r="C4" s="250"/>
      <c r="D4" s="250"/>
    </row>
    <row r="5" ht="12.75">
      <c r="B5" s="55" t="s">
        <v>148</v>
      </c>
    </row>
    <row r="6" spans="1:4" ht="12.75">
      <c r="A6" s="59"/>
      <c r="B6" s="59"/>
      <c r="C6" s="59"/>
      <c r="D6" s="44"/>
    </row>
    <row r="7" spans="1:4" ht="15.75">
      <c r="A7" s="249" t="s">
        <v>267</v>
      </c>
      <c r="B7" s="249"/>
      <c r="C7" s="249"/>
      <c r="D7" s="249"/>
    </row>
    <row r="8" spans="1:4" ht="12.75">
      <c r="A8" s="60"/>
      <c r="B8" s="60"/>
      <c r="C8" s="60"/>
      <c r="D8" s="61" t="s">
        <v>136</v>
      </c>
    </row>
    <row r="9" spans="1:4" ht="25.5">
      <c r="A9" s="62" t="s">
        <v>44</v>
      </c>
      <c r="B9" s="62" t="s">
        <v>47</v>
      </c>
      <c r="C9" s="62" t="s">
        <v>48</v>
      </c>
      <c r="D9" s="63" t="s">
        <v>268</v>
      </c>
    </row>
    <row r="10" spans="1:4" ht="12.75">
      <c r="A10" s="64">
        <v>1</v>
      </c>
      <c r="B10" s="64">
        <v>2</v>
      </c>
      <c r="C10" s="64">
        <v>3</v>
      </c>
      <c r="D10" s="145">
        <v>4</v>
      </c>
    </row>
    <row r="11" spans="1:4" ht="12.75">
      <c r="A11" s="65" t="s">
        <v>137</v>
      </c>
      <c r="B11" s="66"/>
      <c r="C11" s="66"/>
      <c r="D11" s="146">
        <f>D12+D18+D30+D42+D58+D64+D52+D25</f>
        <v>6607.559999999999</v>
      </c>
    </row>
    <row r="12" spans="1:4" ht="25.5">
      <c r="A12" s="237" t="s">
        <v>330</v>
      </c>
      <c r="B12" s="148" t="s">
        <v>133</v>
      </c>
      <c r="C12" s="149"/>
      <c r="D12" s="150">
        <f>D13</f>
        <v>1454.2</v>
      </c>
    </row>
    <row r="13" spans="1:4" ht="25.5">
      <c r="A13" s="156" t="s">
        <v>263</v>
      </c>
      <c r="B13" s="13" t="s">
        <v>134</v>
      </c>
      <c r="C13" s="14"/>
      <c r="D13" s="142">
        <f>D14</f>
        <v>1454.2</v>
      </c>
    </row>
    <row r="14" spans="1:4" ht="38.25">
      <c r="A14" s="156" t="s">
        <v>331</v>
      </c>
      <c r="B14" s="13" t="s">
        <v>135</v>
      </c>
      <c r="C14" s="14"/>
      <c r="D14" s="142">
        <f>D15</f>
        <v>1454.2</v>
      </c>
    </row>
    <row r="15" spans="1:4" ht="51">
      <c r="A15" s="156" t="s">
        <v>264</v>
      </c>
      <c r="B15" s="13" t="s">
        <v>265</v>
      </c>
      <c r="C15" s="14"/>
      <c r="D15" s="142">
        <f>D16</f>
        <v>1454.2</v>
      </c>
    </row>
    <row r="16" spans="1:4" ht="38.25">
      <c r="A16" s="156" t="s">
        <v>57</v>
      </c>
      <c r="B16" s="13" t="s">
        <v>265</v>
      </c>
      <c r="C16" s="14">
        <v>100</v>
      </c>
      <c r="D16" s="142">
        <f>D17</f>
        <v>1454.2</v>
      </c>
    </row>
    <row r="17" spans="1:4" ht="12.75">
      <c r="A17" s="156" t="s">
        <v>116</v>
      </c>
      <c r="B17" s="13" t="s">
        <v>265</v>
      </c>
      <c r="C17" s="14">
        <v>110</v>
      </c>
      <c r="D17" s="142">
        <v>1454.2</v>
      </c>
    </row>
    <row r="18" spans="1:4" ht="38.25">
      <c r="A18" s="185" t="s">
        <v>287</v>
      </c>
      <c r="B18" s="151" t="s">
        <v>120</v>
      </c>
      <c r="C18" s="152"/>
      <c r="D18" s="153">
        <f aca="true" t="shared" si="0" ref="D18:D23">D19</f>
        <v>4.99</v>
      </c>
    </row>
    <row r="19" spans="1:4" ht="38.25">
      <c r="A19" s="183" t="s">
        <v>287</v>
      </c>
      <c r="B19" s="46" t="s">
        <v>120</v>
      </c>
      <c r="C19" s="18"/>
      <c r="D19" s="154">
        <f t="shared" si="0"/>
        <v>4.99</v>
      </c>
    </row>
    <row r="20" spans="1:4" ht="12.75">
      <c r="A20" s="183" t="s">
        <v>283</v>
      </c>
      <c r="B20" s="46" t="s">
        <v>269</v>
      </c>
      <c r="C20" s="18"/>
      <c r="D20" s="154">
        <f t="shared" si="0"/>
        <v>4.99</v>
      </c>
    </row>
    <row r="21" spans="1:4" ht="25.5">
      <c r="A21" s="183" t="s">
        <v>270</v>
      </c>
      <c r="B21" s="46" t="s">
        <v>271</v>
      </c>
      <c r="C21" s="18"/>
      <c r="D21" s="154">
        <f t="shared" si="0"/>
        <v>4.99</v>
      </c>
    </row>
    <row r="22" spans="1:4" ht="12.75">
      <c r="A22" s="183" t="s">
        <v>111</v>
      </c>
      <c r="B22" s="46" t="s">
        <v>266</v>
      </c>
      <c r="C22" s="155"/>
      <c r="D22" s="154">
        <f t="shared" si="0"/>
        <v>4.99</v>
      </c>
    </row>
    <row r="23" spans="1:4" ht="38.25">
      <c r="A23" s="156" t="s">
        <v>57</v>
      </c>
      <c r="B23" s="46" t="s">
        <v>266</v>
      </c>
      <c r="C23" s="18">
        <v>100</v>
      </c>
      <c r="D23" s="154">
        <f t="shared" si="0"/>
        <v>4.99</v>
      </c>
    </row>
    <row r="24" spans="1:4" ht="12.75">
      <c r="A24" s="156" t="s">
        <v>116</v>
      </c>
      <c r="B24" s="46" t="s">
        <v>266</v>
      </c>
      <c r="C24" s="18">
        <v>110</v>
      </c>
      <c r="D24" s="154">
        <v>4.99</v>
      </c>
    </row>
    <row r="25" spans="1:4" ht="38.25">
      <c r="A25" s="147" t="s">
        <v>288</v>
      </c>
      <c r="B25" s="149" t="s">
        <v>258</v>
      </c>
      <c r="C25" s="149"/>
      <c r="D25" s="150">
        <f>D26</f>
        <v>2.04</v>
      </c>
    </row>
    <row r="26" spans="1:4" ht="25.5">
      <c r="A26" s="156" t="s">
        <v>259</v>
      </c>
      <c r="B26" s="14" t="s">
        <v>260</v>
      </c>
      <c r="C26" s="14"/>
      <c r="D26" s="142">
        <f>D27</f>
        <v>2.04</v>
      </c>
    </row>
    <row r="27" spans="1:4" ht="38.25">
      <c r="A27" s="156" t="s">
        <v>261</v>
      </c>
      <c r="B27" s="14" t="s">
        <v>262</v>
      </c>
      <c r="C27" s="14"/>
      <c r="D27" s="142">
        <f>D28</f>
        <v>2.04</v>
      </c>
    </row>
    <row r="28" spans="1:4" ht="38.25">
      <c r="A28" s="156" t="s">
        <v>57</v>
      </c>
      <c r="B28" s="14" t="s">
        <v>262</v>
      </c>
      <c r="C28" s="14">
        <v>100</v>
      </c>
      <c r="D28" s="142">
        <f>D29</f>
        <v>2.04</v>
      </c>
    </row>
    <row r="29" spans="1:4" ht="12.75">
      <c r="A29" s="156" t="s">
        <v>58</v>
      </c>
      <c r="B29" s="14" t="s">
        <v>262</v>
      </c>
      <c r="C29" s="14">
        <v>120</v>
      </c>
      <c r="D29" s="142">
        <v>2.04</v>
      </c>
    </row>
    <row r="30" spans="1:4" ht="38.25">
      <c r="A30" s="147" t="s">
        <v>289</v>
      </c>
      <c r="B30" s="149" t="s">
        <v>108</v>
      </c>
      <c r="C30" s="149"/>
      <c r="D30" s="150">
        <f>D31</f>
        <v>4277.349999999999</v>
      </c>
    </row>
    <row r="31" spans="1:4" ht="25.5">
      <c r="A31" s="156" t="s">
        <v>131</v>
      </c>
      <c r="B31" s="14" t="s">
        <v>132</v>
      </c>
      <c r="C31" s="14"/>
      <c r="D31" s="142">
        <f>D32</f>
        <v>4277.349999999999</v>
      </c>
    </row>
    <row r="32" spans="1:4" ht="25.5">
      <c r="A32" s="242" t="s">
        <v>329</v>
      </c>
      <c r="B32" s="14" t="s">
        <v>252</v>
      </c>
      <c r="C32" s="14"/>
      <c r="D32" s="142">
        <f>D34+D37+D40</f>
        <v>4277.349999999999</v>
      </c>
    </row>
    <row r="33" spans="1:4" ht="25.5">
      <c r="A33" s="156" t="s">
        <v>253</v>
      </c>
      <c r="B33" s="14" t="s">
        <v>254</v>
      </c>
      <c r="C33" s="14"/>
      <c r="D33" s="142">
        <f>D34</f>
        <v>3413.62</v>
      </c>
    </row>
    <row r="34" spans="1:4" ht="12.75">
      <c r="A34" s="156" t="s">
        <v>63</v>
      </c>
      <c r="B34" s="14" t="s">
        <v>254</v>
      </c>
      <c r="C34" s="14">
        <v>200</v>
      </c>
      <c r="D34" s="142">
        <f>D35</f>
        <v>3413.62</v>
      </c>
    </row>
    <row r="35" spans="1:4" ht="25.5">
      <c r="A35" s="156" t="s">
        <v>64</v>
      </c>
      <c r="B35" s="14" t="s">
        <v>254</v>
      </c>
      <c r="C35" s="14">
        <v>240</v>
      </c>
      <c r="D35" s="142">
        <v>3413.62</v>
      </c>
    </row>
    <row r="36" spans="1:4" ht="12.75">
      <c r="A36" s="156" t="s">
        <v>251</v>
      </c>
      <c r="B36" s="14" t="s">
        <v>255</v>
      </c>
      <c r="C36" s="14"/>
      <c r="D36" s="142">
        <f>D37</f>
        <v>777.36</v>
      </c>
    </row>
    <row r="37" spans="1:4" ht="12.75">
      <c r="A37" s="156" t="s">
        <v>63</v>
      </c>
      <c r="B37" s="14" t="s">
        <v>255</v>
      </c>
      <c r="C37" s="14">
        <v>200</v>
      </c>
      <c r="D37" s="142">
        <f>D38</f>
        <v>777.36</v>
      </c>
    </row>
    <row r="38" spans="1:4" ht="25.5">
      <c r="A38" s="156" t="s">
        <v>64</v>
      </c>
      <c r="B38" s="14" t="s">
        <v>255</v>
      </c>
      <c r="C38" s="14">
        <v>240</v>
      </c>
      <c r="D38" s="142">
        <v>777.36</v>
      </c>
    </row>
    <row r="39" spans="1:4" ht="25.5">
      <c r="A39" s="156" t="s">
        <v>256</v>
      </c>
      <c r="B39" s="14" t="s">
        <v>257</v>
      </c>
      <c r="C39" s="14"/>
      <c r="D39" s="142">
        <f>D40</f>
        <v>86.37</v>
      </c>
    </row>
    <row r="40" spans="1:4" ht="12.75">
      <c r="A40" s="156" t="s">
        <v>63</v>
      </c>
      <c r="B40" s="14" t="s">
        <v>257</v>
      </c>
      <c r="C40" s="14">
        <v>200</v>
      </c>
      <c r="D40" s="142">
        <f>D41</f>
        <v>86.37</v>
      </c>
    </row>
    <row r="41" spans="1:4" ht="25.5">
      <c r="A41" s="156" t="s">
        <v>64</v>
      </c>
      <c r="B41" s="14" t="s">
        <v>257</v>
      </c>
      <c r="C41" s="14">
        <v>240</v>
      </c>
      <c r="D41" s="142">
        <v>86.37</v>
      </c>
    </row>
    <row r="42" spans="1:4" ht="38.25">
      <c r="A42" s="185" t="s">
        <v>290</v>
      </c>
      <c r="B42" s="151" t="s">
        <v>139</v>
      </c>
      <c r="C42" s="157"/>
      <c r="D42" s="153">
        <f>D43</f>
        <v>409.58000000000004</v>
      </c>
    </row>
    <row r="43" spans="1:4" ht="38.25">
      <c r="A43" s="183" t="s">
        <v>328</v>
      </c>
      <c r="B43" s="46" t="s">
        <v>139</v>
      </c>
      <c r="C43" s="67"/>
      <c r="D43" s="154">
        <f>D44</f>
        <v>409.58000000000004</v>
      </c>
    </row>
    <row r="44" spans="1:4" ht="12.75">
      <c r="A44" s="187" t="s">
        <v>272</v>
      </c>
      <c r="B44" s="46" t="s">
        <v>140</v>
      </c>
      <c r="C44" s="67"/>
      <c r="D44" s="154">
        <f>D45+D49</f>
        <v>409.58000000000004</v>
      </c>
    </row>
    <row r="45" spans="1:4" ht="25.5">
      <c r="A45" s="183" t="s">
        <v>273</v>
      </c>
      <c r="B45" s="46" t="s">
        <v>94</v>
      </c>
      <c r="C45" s="67"/>
      <c r="D45" s="154">
        <f>D46</f>
        <v>389.1</v>
      </c>
    </row>
    <row r="46" spans="1:4" ht="25.5">
      <c r="A46" s="183" t="s">
        <v>274</v>
      </c>
      <c r="B46" s="46" t="s">
        <v>95</v>
      </c>
      <c r="C46" s="155"/>
      <c r="D46" s="154">
        <f>D47</f>
        <v>389.1</v>
      </c>
    </row>
    <row r="47" spans="1:4" ht="12.75">
      <c r="A47" s="156" t="s">
        <v>63</v>
      </c>
      <c r="B47" s="46" t="s">
        <v>95</v>
      </c>
      <c r="C47" s="68">
        <v>200</v>
      </c>
      <c r="D47" s="154">
        <f>D48</f>
        <v>389.1</v>
      </c>
    </row>
    <row r="48" spans="1:4" ht="25.5">
      <c r="A48" s="156" t="s">
        <v>64</v>
      </c>
      <c r="B48" s="46" t="s">
        <v>95</v>
      </c>
      <c r="C48" s="68">
        <v>240</v>
      </c>
      <c r="D48" s="154">
        <v>389.1</v>
      </c>
    </row>
    <row r="49" spans="1:4" ht="25.5">
      <c r="A49" s="188" t="s">
        <v>274</v>
      </c>
      <c r="B49" s="46" t="s">
        <v>96</v>
      </c>
      <c r="C49" s="68"/>
      <c r="D49" s="154">
        <f>D50</f>
        <v>20.48</v>
      </c>
    </row>
    <row r="50" spans="1:4" ht="12.75">
      <c r="A50" s="156" t="s">
        <v>63</v>
      </c>
      <c r="B50" s="46" t="s">
        <v>96</v>
      </c>
      <c r="C50" s="47">
        <v>200</v>
      </c>
      <c r="D50" s="154">
        <f>D51</f>
        <v>20.48</v>
      </c>
    </row>
    <row r="51" spans="1:4" ht="25.5">
      <c r="A51" s="156" t="s">
        <v>64</v>
      </c>
      <c r="B51" s="46" t="s">
        <v>96</v>
      </c>
      <c r="C51" s="47">
        <v>240</v>
      </c>
      <c r="D51" s="154">
        <v>20.48</v>
      </c>
    </row>
    <row r="52" spans="1:4" ht="38.25">
      <c r="A52" s="190" t="s">
        <v>326</v>
      </c>
      <c r="B52" s="149" t="s">
        <v>247</v>
      </c>
      <c r="C52" s="149"/>
      <c r="D52" s="150">
        <f>D54</f>
        <v>4.5</v>
      </c>
    </row>
    <row r="53" spans="1:4" ht="38.25">
      <c r="A53" s="189" t="s">
        <v>326</v>
      </c>
      <c r="B53" s="158" t="s">
        <v>247</v>
      </c>
      <c r="C53" s="158"/>
      <c r="D53" s="159">
        <f>D55</f>
        <v>4.5</v>
      </c>
    </row>
    <row r="54" spans="1:4" ht="38.25">
      <c r="A54" s="189" t="s">
        <v>291</v>
      </c>
      <c r="B54" s="14" t="s">
        <v>275</v>
      </c>
      <c r="C54" s="14"/>
      <c r="D54" s="142">
        <f>D55</f>
        <v>4.5</v>
      </c>
    </row>
    <row r="55" spans="1:4" ht="12.75">
      <c r="A55" s="189" t="s">
        <v>249</v>
      </c>
      <c r="B55" s="14" t="s">
        <v>250</v>
      </c>
      <c r="C55" s="14"/>
      <c r="D55" s="142">
        <f>D56</f>
        <v>4.5</v>
      </c>
    </row>
    <row r="56" spans="1:4" ht="12.75">
      <c r="A56" s="189" t="s">
        <v>63</v>
      </c>
      <c r="B56" s="14" t="s">
        <v>250</v>
      </c>
      <c r="C56" s="14">
        <v>200</v>
      </c>
      <c r="D56" s="142">
        <f>D57</f>
        <v>4.5</v>
      </c>
    </row>
    <row r="57" spans="1:4" ht="25.5">
      <c r="A57" s="189" t="s">
        <v>64</v>
      </c>
      <c r="B57" s="14" t="s">
        <v>250</v>
      </c>
      <c r="C57" s="14">
        <v>240</v>
      </c>
      <c r="D57" s="142">
        <v>4.5</v>
      </c>
    </row>
    <row r="58" spans="1:4" ht="25.5">
      <c r="A58" s="147" t="s">
        <v>292</v>
      </c>
      <c r="B58" s="148" t="s">
        <v>100</v>
      </c>
      <c r="C58" s="149"/>
      <c r="D58" s="150">
        <f>D59</f>
        <v>91.2</v>
      </c>
    </row>
    <row r="59" spans="1:4" ht="25.5">
      <c r="A59" s="156" t="s">
        <v>292</v>
      </c>
      <c r="B59" s="46" t="s">
        <v>100</v>
      </c>
      <c r="C59" s="14"/>
      <c r="D59" s="142">
        <f>D60</f>
        <v>91.2</v>
      </c>
    </row>
    <row r="60" spans="1:4" ht="12.75">
      <c r="A60" s="156" t="s">
        <v>276</v>
      </c>
      <c r="B60" s="46" t="s">
        <v>101</v>
      </c>
      <c r="C60" s="14"/>
      <c r="D60" s="142">
        <f>D61</f>
        <v>91.2</v>
      </c>
    </row>
    <row r="61" spans="1:4" ht="12.75">
      <c r="A61" s="156" t="s">
        <v>249</v>
      </c>
      <c r="B61" s="46" t="s">
        <v>102</v>
      </c>
      <c r="C61" s="155"/>
      <c r="D61" s="142">
        <f>D62</f>
        <v>91.2</v>
      </c>
    </row>
    <row r="62" spans="1:4" ht="12.75">
      <c r="A62" s="156" t="s">
        <v>63</v>
      </c>
      <c r="B62" s="46" t="s">
        <v>102</v>
      </c>
      <c r="C62" s="14">
        <v>200</v>
      </c>
      <c r="D62" s="142">
        <f>D63</f>
        <v>91.2</v>
      </c>
    </row>
    <row r="63" spans="1:4" ht="25.5">
      <c r="A63" s="156" t="s">
        <v>64</v>
      </c>
      <c r="B63" s="46" t="s">
        <v>102</v>
      </c>
      <c r="C63" s="14">
        <v>240</v>
      </c>
      <c r="D63" s="142">
        <v>91.2</v>
      </c>
    </row>
    <row r="64" spans="1:4" ht="38.25">
      <c r="A64" s="160" t="s">
        <v>327</v>
      </c>
      <c r="B64" s="161" t="s">
        <v>141</v>
      </c>
      <c r="C64" s="149"/>
      <c r="D64" s="150">
        <f>D65</f>
        <v>363.7</v>
      </c>
    </row>
    <row r="65" spans="1:4" ht="12.75">
      <c r="A65" s="195" t="s">
        <v>90</v>
      </c>
      <c r="B65" s="9" t="s">
        <v>142</v>
      </c>
      <c r="C65" s="14"/>
      <c r="D65" s="142">
        <f>D66</f>
        <v>363.7</v>
      </c>
    </row>
    <row r="66" spans="1:4" ht="25.5">
      <c r="A66" s="188" t="s">
        <v>293</v>
      </c>
      <c r="B66" s="9" t="s">
        <v>89</v>
      </c>
      <c r="C66" s="14"/>
      <c r="D66" s="142">
        <f>D67+D70</f>
        <v>363.7</v>
      </c>
    </row>
    <row r="67" spans="1:4" ht="12.75">
      <c r="A67" s="198" t="s">
        <v>93</v>
      </c>
      <c r="B67" s="9" t="s">
        <v>91</v>
      </c>
      <c r="C67" s="14"/>
      <c r="D67" s="142">
        <f>D68</f>
        <v>108.3</v>
      </c>
    </row>
    <row r="68" spans="1:4" ht="38.25">
      <c r="A68" s="198" t="s">
        <v>57</v>
      </c>
      <c r="B68" s="9" t="s">
        <v>91</v>
      </c>
      <c r="C68" s="14">
        <v>100</v>
      </c>
      <c r="D68" s="142">
        <f>D69</f>
        <v>108.3</v>
      </c>
    </row>
    <row r="69" spans="1:4" ht="12.75">
      <c r="A69" s="198" t="s">
        <v>116</v>
      </c>
      <c r="B69" s="9" t="s">
        <v>91</v>
      </c>
      <c r="C69" s="14">
        <v>110</v>
      </c>
      <c r="D69" s="142">
        <v>108.3</v>
      </c>
    </row>
    <row r="70" spans="1:4" ht="25.5">
      <c r="A70" s="198" t="s">
        <v>294</v>
      </c>
      <c r="B70" s="9" t="s">
        <v>92</v>
      </c>
      <c r="C70" s="14"/>
      <c r="D70" s="142">
        <f>D71</f>
        <v>255.4</v>
      </c>
    </row>
    <row r="71" spans="1:4" ht="38.25">
      <c r="A71" s="198" t="s">
        <v>57</v>
      </c>
      <c r="B71" s="9" t="s">
        <v>92</v>
      </c>
      <c r="C71" s="14">
        <v>100</v>
      </c>
      <c r="D71" s="142">
        <f>D72</f>
        <v>255.4</v>
      </c>
    </row>
    <row r="72" spans="1:4" ht="12.75">
      <c r="A72" s="198" t="s">
        <v>116</v>
      </c>
      <c r="B72" s="9" t="s">
        <v>92</v>
      </c>
      <c r="C72" s="14">
        <v>110</v>
      </c>
      <c r="D72" s="142">
        <v>255.4</v>
      </c>
    </row>
    <row r="73" spans="1:4" ht="25.5">
      <c r="A73" s="178" t="s">
        <v>53</v>
      </c>
      <c r="B73" s="69"/>
      <c r="C73" s="70"/>
      <c r="D73" s="162">
        <f>D74+D86+D91+D95+D100+D107+D111+D115+D118+D121+D129+D132+D136</f>
        <v>32599.879999999997</v>
      </c>
    </row>
    <row r="74" spans="1:4" ht="12.75">
      <c r="A74" s="163" t="s">
        <v>143</v>
      </c>
      <c r="B74" s="164"/>
      <c r="C74" s="164"/>
      <c r="D74" s="165">
        <f>D75+D78+D83</f>
        <v>11221.7</v>
      </c>
    </row>
    <row r="75" spans="1:4" ht="12.75">
      <c r="A75" s="271" t="s">
        <v>144</v>
      </c>
      <c r="B75" s="71" t="s">
        <v>56</v>
      </c>
      <c r="C75" s="18"/>
      <c r="D75" s="166">
        <f>D76</f>
        <v>1879.1</v>
      </c>
    </row>
    <row r="76" spans="1:4" ht="38.25">
      <c r="A76" s="198" t="s">
        <v>57</v>
      </c>
      <c r="B76" s="71" t="s">
        <v>56</v>
      </c>
      <c r="C76" s="18">
        <v>100</v>
      </c>
      <c r="D76" s="154">
        <f>D77</f>
        <v>1879.1</v>
      </c>
    </row>
    <row r="77" spans="1:4" ht="12.75">
      <c r="A77" s="198" t="s">
        <v>58</v>
      </c>
      <c r="B77" s="71" t="s">
        <v>56</v>
      </c>
      <c r="C77" s="18">
        <v>120</v>
      </c>
      <c r="D77" s="154">
        <v>1879.1</v>
      </c>
    </row>
    <row r="78" spans="1:4" ht="12.75">
      <c r="A78" s="198" t="s">
        <v>284</v>
      </c>
      <c r="B78" s="71" t="s">
        <v>62</v>
      </c>
      <c r="C78" s="18"/>
      <c r="D78" s="167">
        <f>D79+D81</f>
        <v>8284</v>
      </c>
    </row>
    <row r="79" spans="1:4" ht="38.25">
      <c r="A79" s="198" t="s">
        <v>57</v>
      </c>
      <c r="B79" s="71" t="s">
        <v>62</v>
      </c>
      <c r="C79" s="18">
        <v>100</v>
      </c>
      <c r="D79" s="154">
        <f>D80</f>
        <v>8122.2</v>
      </c>
    </row>
    <row r="80" spans="1:4" ht="12.75">
      <c r="A80" s="198" t="s">
        <v>58</v>
      </c>
      <c r="B80" s="71" t="s">
        <v>62</v>
      </c>
      <c r="C80" s="18">
        <v>120</v>
      </c>
      <c r="D80" s="154">
        <v>8122.2</v>
      </c>
    </row>
    <row r="81" spans="1:4" ht="12.75">
      <c r="A81" s="198" t="s">
        <v>63</v>
      </c>
      <c r="B81" s="71" t="s">
        <v>62</v>
      </c>
      <c r="C81" s="18">
        <v>200</v>
      </c>
      <c r="D81" s="154">
        <f>D82</f>
        <v>161.8</v>
      </c>
    </row>
    <row r="82" spans="1:4" ht="25.5">
      <c r="A82" s="198" t="s">
        <v>64</v>
      </c>
      <c r="B82" s="71" t="s">
        <v>62</v>
      </c>
      <c r="C82" s="18">
        <v>240</v>
      </c>
      <c r="D82" s="154">
        <v>161.8</v>
      </c>
    </row>
    <row r="83" spans="1:4" ht="12.75">
      <c r="A83" s="198" t="s">
        <v>145</v>
      </c>
      <c r="B83" s="71" t="s">
        <v>61</v>
      </c>
      <c r="C83" s="18"/>
      <c r="D83" s="166">
        <f>D84</f>
        <v>1058.6</v>
      </c>
    </row>
    <row r="84" spans="1:4" ht="38.25">
      <c r="A84" s="198" t="s">
        <v>57</v>
      </c>
      <c r="B84" s="71" t="s">
        <v>61</v>
      </c>
      <c r="C84" s="18">
        <v>100</v>
      </c>
      <c r="D84" s="154">
        <f>D85</f>
        <v>1058.6</v>
      </c>
    </row>
    <row r="85" spans="1:4" ht="12.75">
      <c r="A85" s="198" t="s">
        <v>58</v>
      </c>
      <c r="B85" s="71" t="s">
        <v>61</v>
      </c>
      <c r="C85" s="18">
        <v>120</v>
      </c>
      <c r="D85" s="168">
        <v>1058.6</v>
      </c>
    </row>
    <row r="86" spans="1:4" ht="12.75">
      <c r="A86" s="198" t="s">
        <v>325</v>
      </c>
      <c r="B86" s="71" t="s">
        <v>73</v>
      </c>
      <c r="C86" s="18"/>
      <c r="D86" s="169">
        <f>D87+D89</f>
        <v>682.4000000000001</v>
      </c>
    </row>
    <row r="87" spans="1:4" ht="12.75">
      <c r="A87" s="198" t="s">
        <v>63</v>
      </c>
      <c r="B87" s="71" t="s">
        <v>73</v>
      </c>
      <c r="C87" s="18">
        <v>200</v>
      </c>
      <c r="D87" s="168">
        <f>D88</f>
        <v>516.1</v>
      </c>
    </row>
    <row r="88" spans="1:4" ht="25.5">
      <c r="A88" s="198" t="s">
        <v>64</v>
      </c>
      <c r="B88" s="71" t="s">
        <v>73</v>
      </c>
      <c r="C88" s="18">
        <v>240</v>
      </c>
      <c r="D88" s="170">
        <v>516.1</v>
      </c>
    </row>
    <row r="89" spans="1:4" ht="12.75">
      <c r="A89" s="198" t="s">
        <v>65</v>
      </c>
      <c r="B89" s="71" t="s">
        <v>73</v>
      </c>
      <c r="C89" s="18">
        <v>800</v>
      </c>
      <c r="D89" s="154">
        <f>D90</f>
        <v>166.3</v>
      </c>
    </row>
    <row r="90" spans="1:4" ht="12.75">
      <c r="A90" s="198" t="s">
        <v>66</v>
      </c>
      <c r="B90" s="71" t="s">
        <v>73</v>
      </c>
      <c r="C90" s="171">
        <v>850</v>
      </c>
      <c r="D90" s="154">
        <v>166.3</v>
      </c>
    </row>
    <row r="91" spans="1:4" ht="13.5">
      <c r="A91" s="183" t="s">
        <v>237</v>
      </c>
      <c r="B91" s="13"/>
      <c r="C91" s="12"/>
      <c r="D91" s="172">
        <f>D92</f>
        <v>376.5</v>
      </c>
    </row>
    <row r="92" spans="1:4" ht="12.75">
      <c r="A92" s="271" t="s">
        <v>334</v>
      </c>
      <c r="B92" s="13" t="s">
        <v>245</v>
      </c>
      <c r="C92" s="19"/>
      <c r="D92" s="173">
        <f>D93</f>
        <v>376.5</v>
      </c>
    </row>
    <row r="93" spans="1:4" ht="12.75">
      <c r="A93" s="156" t="s">
        <v>65</v>
      </c>
      <c r="B93" s="13" t="s">
        <v>245</v>
      </c>
      <c r="C93" s="19">
        <v>800</v>
      </c>
      <c r="D93" s="173">
        <f>D94</f>
        <v>376.5</v>
      </c>
    </row>
    <row r="94" spans="1:4" ht="12.75">
      <c r="A94" s="156" t="s">
        <v>277</v>
      </c>
      <c r="B94" s="13" t="s">
        <v>245</v>
      </c>
      <c r="C94" s="19">
        <v>880</v>
      </c>
      <c r="D94" s="173">
        <v>376.5</v>
      </c>
    </row>
    <row r="95" spans="1:4" ht="12.75">
      <c r="A95" s="198" t="s">
        <v>74</v>
      </c>
      <c r="B95" s="71" t="s">
        <v>75</v>
      </c>
      <c r="C95" s="18"/>
      <c r="D95" s="174">
        <f>D96+D98</f>
        <v>610.7</v>
      </c>
    </row>
    <row r="96" spans="1:4" ht="38.25">
      <c r="A96" s="198" t="s">
        <v>57</v>
      </c>
      <c r="B96" s="71" t="s">
        <v>75</v>
      </c>
      <c r="C96" s="18">
        <v>100</v>
      </c>
      <c r="D96" s="154">
        <f>D97</f>
        <v>373.5</v>
      </c>
    </row>
    <row r="97" spans="1:4" ht="25.5">
      <c r="A97" s="198" t="s">
        <v>138</v>
      </c>
      <c r="B97" s="71" t="s">
        <v>75</v>
      </c>
      <c r="C97" s="18">
        <v>120</v>
      </c>
      <c r="D97" s="154">
        <v>373.5</v>
      </c>
    </row>
    <row r="98" spans="1:4" ht="12.75">
      <c r="A98" s="198" t="s">
        <v>63</v>
      </c>
      <c r="B98" s="71" t="s">
        <v>75</v>
      </c>
      <c r="C98" s="18">
        <v>200</v>
      </c>
      <c r="D98" s="154">
        <f>D99</f>
        <v>237.2</v>
      </c>
    </row>
    <row r="99" spans="1:4" ht="25.5">
      <c r="A99" s="198" t="s">
        <v>64</v>
      </c>
      <c r="B99" s="71" t="s">
        <v>75</v>
      </c>
      <c r="C99" s="18">
        <v>240</v>
      </c>
      <c r="D99" s="154">
        <v>237.2</v>
      </c>
    </row>
    <row r="100" spans="1:4" ht="25.5">
      <c r="A100" s="109" t="s">
        <v>146</v>
      </c>
      <c r="B100" s="14" t="s">
        <v>85</v>
      </c>
      <c r="C100" s="18"/>
      <c r="D100" s="174">
        <f>D101+D104</f>
        <v>183.7</v>
      </c>
    </row>
    <row r="101" spans="1:4" ht="25.5">
      <c r="A101" s="156" t="s">
        <v>86</v>
      </c>
      <c r="B101" s="14" t="s">
        <v>87</v>
      </c>
      <c r="C101" s="18">
        <v>200</v>
      </c>
      <c r="D101" s="154">
        <f>D102+D103</f>
        <v>116.10000000000001</v>
      </c>
    </row>
    <row r="102" spans="1:4" ht="25.5">
      <c r="A102" s="272" t="s">
        <v>278</v>
      </c>
      <c r="B102" s="14" t="s">
        <v>87</v>
      </c>
      <c r="C102" s="18">
        <v>230</v>
      </c>
      <c r="D102" s="154">
        <v>115.7</v>
      </c>
    </row>
    <row r="103" spans="1:4" ht="25.5">
      <c r="A103" s="195" t="s">
        <v>64</v>
      </c>
      <c r="B103" s="14" t="s">
        <v>87</v>
      </c>
      <c r="C103" s="18">
        <v>240</v>
      </c>
      <c r="D103" s="154">
        <v>0.4</v>
      </c>
    </row>
    <row r="104" spans="1:4" ht="12.75">
      <c r="A104" s="109" t="s">
        <v>74</v>
      </c>
      <c r="B104" s="14" t="s">
        <v>246</v>
      </c>
      <c r="C104" s="158"/>
      <c r="D104" s="159">
        <f>D105</f>
        <v>67.6</v>
      </c>
    </row>
    <row r="105" spans="1:4" ht="12.75">
      <c r="A105" s="195" t="s">
        <v>63</v>
      </c>
      <c r="B105" s="14" t="s">
        <v>246</v>
      </c>
      <c r="C105" s="158">
        <v>200</v>
      </c>
      <c r="D105" s="159">
        <f>D106</f>
        <v>67.6</v>
      </c>
    </row>
    <row r="106" spans="1:4" ht="25.5">
      <c r="A106" s="195" t="s">
        <v>64</v>
      </c>
      <c r="B106" s="14" t="s">
        <v>246</v>
      </c>
      <c r="C106" s="158">
        <v>240</v>
      </c>
      <c r="D106" s="159">
        <v>67.6</v>
      </c>
    </row>
    <row r="107" spans="1:4" ht="12.75">
      <c r="A107" s="156" t="s">
        <v>74</v>
      </c>
      <c r="B107" s="14" t="s">
        <v>97</v>
      </c>
      <c r="C107" s="18"/>
      <c r="D107" s="174">
        <f>D108</f>
        <v>1259</v>
      </c>
    </row>
    <row r="108" spans="1:4" ht="12.75">
      <c r="A108" s="156" t="s">
        <v>74</v>
      </c>
      <c r="B108" s="14" t="s">
        <v>97</v>
      </c>
      <c r="C108" s="14"/>
      <c r="D108" s="142">
        <f>D109</f>
        <v>1259</v>
      </c>
    </row>
    <row r="109" spans="1:4" ht="12.75">
      <c r="A109" s="156" t="s">
        <v>63</v>
      </c>
      <c r="B109" s="14" t="s">
        <v>97</v>
      </c>
      <c r="C109" s="14">
        <v>200</v>
      </c>
      <c r="D109" s="142">
        <f>D110</f>
        <v>1259</v>
      </c>
    </row>
    <row r="110" spans="1:4" ht="25.5">
      <c r="A110" s="156" t="s">
        <v>64</v>
      </c>
      <c r="B110" s="14" t="s">
        <v>97</v>
      </c>
      <c r="C110" s="14">
        <v>240</v>
      </c>
      <c r="D110" s="142">
        <v>1259</v>
      </c>
    </row>
    <row r="111" spans="1:4" ht="25.5">
      <c r="A111" s="191" t="s">
        <v>80</v>
      </c>
      <c r="B111" s="71" t="s">
        <v>81</v>
      </c>
      <c r="C111" s="18"/>
      <c r="D111" s="174">
        <f>D112</f>
        <v>152.4</v>
      </c>
    </row>
    <row r="112" spans="1:4" ht="25.5">
      <c r="A112" s="191" t="s">
        <v>282</v>
      </c>
      <c r="B112" s="71" t="s">
        <v>82</v>
      </c>
      <c r="C112" s="18"/>
      <c r="D112" s="154">
        <f>D113</f>
        <v>152.4</v>
      </c>
    </row>
    <row r="113" spans="1:4" ht="38.25">
      <c r="A113" s="198" t="s">
        <v>57</v>
      </c>
      <c r="B113" s="71" t="s">
        <v>82</v>
      </c>
      <c r="C113" s="18">
        <v>100</v>
      </c>
      <c r="D113" s="154">
        <f>D114</f>
        <v>152.4</v>
      </c>
    </row>
    <row r="114" spans="1:4" ht="12.75">
      <c r="A114" s="198" t="s">
        <v>58</v>
      </c>
      <c r="B114" s="71" t="s">
        <v>82</v>
      </c>
      <c r="C114" s="18">
        <v>120</v>
      </c>
      <c r="D114" s="154">
        <v>152.4</v>
      </c>
    </row>
    <row r="115" spans="1:4" ht="12.75">
      <c r="A115" s="156" t="s">
        <v>51</v>
      </c>
      <c r="B115" s="71" t="s">
        <v>130</v>
      </c>
      <c r="C115" s="18"/>
      <c r="D115" s="175">
        <f>D116</f>
        <v>279</v>
      </c>
    </row>
    <row r="116" spans="1:4" ht="12.75">
      <c r="A116" s="156" t="s">
        <v>63</v>
      </c>
      <c r="B116" s="71" t="s">
        <v>130</v>
      </c>
      <c r="C116" s="18">
        <v>200</v>
      </c>
      <c r="D116" s="154">
        <f>D117</f>
        <v>279</v>
      </c>
    </row>
    <row r="117" spans="1:4" ht="25.5">
      <c r="A117" s="156" t="s">
        <v>64</v>
      </c>
      <c r="B117" s="71" t="s">
        <v>130</v>
      </c>
      <c r="C117" s="18">
        <v>240</v>
      </c>
      <c r="D117" s="154">
        <v>279</v>
      </c>
    </row>
    <row r="118" spans="1:4" ht="12.75">
      <c r="A118" s="156" t="s">
        <v>74</v>
      </c>
      <c r="B118" s="14" t="s">
        <v>106</v>
      </c>
      <c r="C118" s="14"/>
      <c r="D118" s="172">
        <f>D119</f>
        <v>4999.1</v>
      </c>
    </row>
    <row r="119" spans="1:4" ht="12.75">
      <c r="A119" s="156" t="s">
        <v>63</v>
      </c>
      <c r="B119" s="14" t="s">
        <v>106</v>
      </c>
      <c r="C119" s="14">
        <v>200</v>
      </c>
      <c r="D119" s="142">
        <f>D120</f>
        <v>4999.1</v>
      </c>
    </row>
    <row r="120" spans="1:4" ht="25.5">
      <c r="A120" s="156" t="s">
        <v>64</v>
      </c>
      <c r="B120" s="14" t="s">
        <v>106</v>
      </c>
      <c r="C120" s="14">
        <v>240</v>
      </c>
      <c r="D120" s="142">
        <v>4999.1</v>
      </c>
    </row>
    <row r="121" spans="1:4" ht="12.75">
      <c r="A121" s="198" t="s">
        <v>285</v>
      </c>
      <c r="B121" s="71" t="s">
        <v>114</v>
      </c>
      <c r="C121" s="18"/>
      <c r="D121" s="174">
        <f>D122</f>
        <v>8425.279999999999</v>
      </c>
    </row>
    <row r="122" spans="1:4" ht="25.5">
      <c r="A122" s="273" t="s">
        <v>286</v>
      </c>
      <c r="B122" s="71" t="s">
        <v>115</v>
      </c>
      <c r="C122" s="18"/>
      <c r="D122" s="154">
        <f>D123+D125+D127</f>
        <v>8425.279999999999</v>
      </c>
    </row>
    <row r="123" spans="1:4" ht="38.25">
      <c r="A123" s="266" t="s">
        <v>57</v>
      </c>
      <c r="B123" s="71" t="s">
        <v>115</v>
      </c>
      <c r="C123" s="18">
        <v>100</v>
      </c>
      <c r="D123" s="154">
        <f>D124</f>
        <v>5498.4</v>
      </c>
    </row>
    <row r="124" spans="1:4" ht="12.75">
      <c r="A124" s="266" t="s">
        <v>58</v>
      </c>
      <c r="B124" s="71" t="s">
        <v>115</v>
      </c>
      <c r="C124" s="18">
        <v>110</v>
      </c>
      <c r="D124" s="154">
        <v>5498.4</v>
      </c>
    </row>
    <row r="125" spans="1:4" ht="12.75">
      <c r="A125" s="198" t="s">
        <v>63</v>
      </c>
      <c r="B125" s="71" t="s">
        <v>115</v>
      </c>
      <c r="C125" s="18">
        <v>200</v>
      </c>
      <c r="D125" s="154">
        <f>D126</f>
        <v>2810</v>
      </c>
    </row>
    <row r="126" spans="1:4" ht="25.5">
      <c r="A126" s="198" t="s">
        <v>64</v>
      </c>
      <c r="B126" s="71" t="s">
        <v>115</v>
      </c>
      <c r="C126" s="18">
        <v>240</v>
      </c>
      <c r="D126" s="154">
        <v>2810</v>
      </c>
    </row>
    <row r="127" spans="1:4" ht="12.75">
      <c r="A127" s="156" t="s">
        <v>65</v>
      </c>
      <c r="B127" s="13" t="s">
        <v>115</v>
      </c>
      <c r="C127" s="14">
        <v>800</v>
      </c>
      <c r="D127" s="142">
        <f>D128</f>
        <v>116.88</v>
      </c>
    </row>
    <row r="128" spans="1:4" ht="12.75">
      <c r="A128" s="156" t="s">
        <v>279</v>
      </c>
      <c r="B128" s="13" t="s">
        <v>115</v>
      </c>
      <c r="C128" s="14">
        <v>850</v>
      </c>
      <c r="D128" s="142">
        <v>116.88</v>
      </c>
    </row>
    <row r="129" spans="1:4" ht="12.75">
      <c r="A129" s="274" t="s">
        <v>117</v>
      </c>
      <c r="B129" s="71" t="s">
        <v>118</v>
      </c>
      <c r="C129" s="18"/>
      <c r="D129" s="174">
        <f>D130</f>
        <v>317.1</v>
      </c>
    </row>
    <row r="130" spans="1:4" ht="12.75">
      <c r="A130" s="198" t="s">
        <v>63</v>
      </c>
      <c r="B130" s="71" t="s">
        <v>118</v>
      </c>
      <c r="C130" s="18">
        <v>200</v>
      </c>
      <c r="D130" s="154">
        <f>D131</f>
        <v>317.1</v>
      </c>
    </row>
    <row r="131" spans="1:4" ht="24" customHeight="1">
      <c r="A131" s="198" t="s">
        <v>64</v>
      </c>
      <c r="B131" s="71" t="s">
        <v>118</v>
      </c>
      <c r="C131" s="18">
        <v>240</v>
      </c>
      <c r="D131" s="154">
        <v>317.1</v>
      </c>
    </row>
    <row r="132" spans="1:4" s="270" customFormat="1" ht="12.75">
      <c r="A132" s="266" t="s">
        <v>332</v>
      </c>
      <c r="B132" s="267" t="s">
        <v>124</v>
      </c>
      <c r="C132" s="268"/>
      <c r="D132" s="269">
        <f>D134</f>
        <v>4066</v>
      </c>
    </row>
    <row r="133" spans="1:4" s="270" customFormat="1" ht="25.5">
      <c r="A133" s="266" t="s">
        <v>286</v>
      </c>
      <c r="B133" s="267" t="s">
        <v>125</v>
      </c>
      <c r="C133" s="268"/>
      <c r="D133" s="269">
        <f>D134</f>
        <v>4066</v>
      </c>
    </row>
    <row r="134" spans="1:4" ht="38.25">
      <c r="A134" s="266" t="s">
        <v>57</v>
      </c>
      <c r="B134" s="71" t="s">
        <v>125</v>
      </c>
      <c r="C134" s="18">
        <v>100</v>
      </c>
      <c r="D134" s="154">
        <f>D135</f>
        <v>4066</v>
      </c>
    </row>
    <row r="135" spans="1:4" ht="12.75">
      <c r="A135" s="266" t="s">
        <v>116</v>
      </c>
      <c r="B135" s="71" t="s">
        <v>125</v>
      </c>
      <c r="C135" s="18">
        <v>110</v>
      </c>
      <c r="D135" s="154">
        <v>4066</v>
      </c>
    </row>
    <row r="136" spans="1:4" ht="12.75">
      <c r="A136" s="189" t="s">
        <v>335</v>
      </c>
      <c r="B136" s="14" t="s">
        <v>78</v>
      </c>
      <c r="C136" s="14"/>
      <c r="D136" s="174">
        <f>D137</f>
        <v>27</v>
      </c>
    </row>
    <row r="137" spans="1:4" ht="38.25">
      <c r="A137" s="189" t="s">
        <v>77</v>
      </c>
      <c r="B137" s="14" t="s">
        <v>78</v>
      </c>
      <c r="C137" s="14"/>
      <c r="D137" s="154">
        <f>D138</f>
        <v>27</v>
      </c>
    </row>
    <row r="138" spans="1:4" ht="12.75">
      <c r="A138" s="189" t="s">
        <v>76</v>
      </c>
      <c r="B138" s="13" t="s">
        <v>78</v>
      </c>
      <c r="C138" s="14">
        <v>500</v>
      </c>
      <c r="D138" s="154">
        <f>D139</f>
        <v>27</v>
      </c>
    </row>
    <row r="139" spans="1:4" ht="12.75">
      <c r="A139" s="189" t="s">
        <v>79</v>
      </c>
      <c r="B139" s="13" t="s">
        <v>78</v>
      </c>
      <c r="C139" s="14">
        <v>540</v>
      </c>
      <c r="D139" s="154">
        <v>27</v>
      </c>
    </row>
    <row r="140" spans="1:4" ht="12.75">
      <c r="A140" s="73" t="s">
        <v>127</v>
      </c>
      <c r="B140" s="18"/>
      <c r="C140" s="18"/>
      <c r="D140" s="176">
        <f>D11+D73</f>
        <v>39207.439999999995</v>
      </c>
    </row>
    <row r="141" ht="12.75">
      <c r="D141" s="74"/>
    </row>
    <row r="142" ht="12.75">
      <c r="D142" s="74"/>
    </row>
  </sheetData>
  <sheetProtection/>
  <mergeCells count="2">
    <mergeCell ref="A7:D7"/>
    <mergeCell ref="B4:D4"/>
  </mergeCells>
  <printOptions/>
  <pageMargins left="0.7874015748031497" right="0.3937007874015748" top="0.3937007874015748" bottom="0.3937007874015748" header="0" footer="0"/>
  <pageSetup fitToHeight="0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225"/>
  <sheetViews>
    <sheetView tabSelected="1" zoomScalePageLayoutView="0" workbookViewId="0" topLeftCell="A1">
      <selection activeCell="E38" sqref="E38"/>
    </sheetView>
  </sheetViews>
  <sheetFormatPr defaultColWidth="9.00390625" defaultRowHeight="12.75"/>
  <cols>
    <col min="1" max="1" width="26.375" style="75" customWidth="1"/>
    <col min="2" max="2" width="53.125" style="75" customWidth="1"/>
    <col min="3" max="3" width="8.375" style="75" customWidth="1"/>
    <col min="4" max="4" width="4.25390625" style="75" customWidth="1"/>
    <col min="5" max="16384" width="9.125" style="75" customWidth="1"/>
  </cols>
  <sheetData>
    <row r="1" spans="2:4" ht="12.75">
      <c r="B1" s="257" t="s">
        <v>163</v>
      </c>
      <c r="C1" s="243"/>
      <c r="D1" s="243"/>
    </row>
    <row r="2" spans="2:4" ht="12.75">
      <c r="B2" s="257" t="s">
        <v>43</v>
      </c>
      <c r="C2" s="243"/>
      <c r="D2" s="243"/>
    </row>
    <row r="3" spans="2:4" ht="12.75">
      <c r="B3" s="257" t="s">
        <v>38</v>
      </c>
      <c r="C3" s="243"/>
      <c r="D3" s="243"/>
    </row>
    <row r="4" spans="2:4" ht="12.75">
      <c r="B4" s="258" t="s">
        <v>165</v>
      </c>
      <c r="C4" s="244"/>
      <c r="D4" s="244"/>
    </row>
    <row r="6" spans="1:4" ht="26.25" customHeight="1">
      <c r="A6" s="259" t="s">
        <v>280</v>
      </c>
      <c r="B6" s="259"/>
      <c r="C6" s="259"/>
      <c r="D6" s="259"/>
    </row>
    <row r="8" spans="1:4" ht="12.75" customHeight="1">
      <c r="A8" s="260" t="s">
        <v>149</v>
      </c>
      <c r="B8" s="260" t="s">
        <v>150</v>
      </c>
      <c r="C8" s="262" t="s">
        <v>242</v>
      </c>
      <c r="D8" s="263"/>
    </row>
    <row r="9" spans="1:4" ht="26.25" customHeight="1">
      <c r="A9" s="261"/>
      <c r="B9" s="261"/>
      <c r="C9" s="264"/>
      <c r="D9" s="265"/>
    </row>
    <row r="10" spans="1:4" ht="12.75">
      <c r="A10" s="76">
        <v>1</v>
      </c>
      <c r="B10" s="77">
        <v>2</v>
      </c>
      <c r="C10" s="253">
        <v>3</v>
      </c>
      <c r="D10" s="254"/>
    </row>
    <row r="11" spans="1:4" ht="25.5">
      <c r="A11" s="78" t="s">
        <v>151</v>
      </c>
      <c r="B11" s="79" t="s">
        <v>152</v>
      </c>
      <c r="C11" s="255">
        <f>C12</f>
        <v>-124.40000000000146</v>
      </c>
      <c r="D11" s="256"/>
    </row>
    <row r="12" spans="1:4" s="81" customFormat="1" ht="25.5">
      <c r="A12" s="78" t="s">
        <v>153</v>
      </c>
      <c r="B12" s="80" t="s">
        <v>154</v>
      </c>
      <c r="C12" s="255">
        <f>C14-C13</f>
        <v>-124.40000000000146</v>
      </c>
      <c r="D12" s="256"/>
    </row>
    <row r="13" spans="1:4" s="81" customFormat="1" ht="12.75">
      <c r="A13" s="78" t="s">
        <v>155</v>
      </c>
      <c r="B13" s="80" t="s">
        <v>156</v>
      </c>
      <c r="C13" s="251">
        <v>39331.8</v>
      </c>
      <c r="D13" s="252"/>
    </row>
    <row r="14" spans="1:4" s="81" customFormat="1" ht="12.75">
      <c r="A14" s="78" t="s">
        <v>157</v>
      </c>
      <c r="B14" s="80" t="s">
        <v>158</v>
      </c>
      <c r="C14" s="251">
        <v>39207.4</v>
      </c>
      <c r="D14" s="252"/>
    </row>
    <row r="15" spans="1:4" s="81" customFormat="1" ht="25.5">
      <c r="A15" s="78" t="s">
        <v>159</v>
      </c>
      <c r="B15" s="80" t="s">
        <v>160</v>
      </c>
      <c r="C15" s="251">
        <f>C13</f>
        <v>39331.8</v>
      </c>
      <c r="D15" s="252"/>
    </row>
    <row r="16" spans="1:4" s="81" customFormat="1" ht="25.5">
      <c r="A16" s="78" t="s">
        <v>161</v>
      </c>
      <c r="B16" s="80" t="s">
        <v>162</v>
      </c>
      <c r="C16" s="251">
        <f>C14</f>
        <v>39207.4</v>
      </c>
      <c r="D16" s="252"/>
    </row>
    <row r="17" spans="1:3" ht="12.75">
      <c r="A17" s="82"/>
      <c r="B17" s="83"/>
      <c r="C17" s="82"/>
    </row>
    <row r="18" ht="12.75">
      <c r="B18" s="84"/>
    </row>
    <row r="19" ht="12.75">
      <c r="B19" s="84"/>
    </row>
    <row r="20" ht="12.75">
      <c r="B20" s="84"/>
    </row>
    <row r="21" ht="12.75">
      <c r="B21" s="84"/>
    </row>
    <row r="22" ht="12.75">
      <c r="B22" s="84"/>
    </row>
    <row r="23" ht="12.75">
      <c r="B23" s="84"/>
    </row>
    <row r="24" ht="12.75">
      <c r="B24" s="84"/>
    </row>
    <row r="25" ht="12.75">
      <c r="B25" s="84"/>
    </row>
    <row r="26" ht="12.75">
      <c r="B26" s="84"/>
    </row>
    <row r="27" ht="12.75">
      <c r="B27" s="84"/>
    </row>
    <row r="28" ht="12.75">
      <c r="B28" s="84"/>
    </row>
    <row r="29" ht="12.75">
      <c r="B29" s="84"/>
    </row>
    <row r="30" ht="12.75">
      <c r="B30" s="84"/>
    </row>
    <row r="31" ht="12.75">
      <c r="B31" s="84"/>
    </row>
    <row r="32" ht="12.75">
      <c r="B32" s="84"/>
    </row>
    <row r="33" ht="12.75">
      <c r="B33" s="84"/>
    </row>
    <row r="34" ht="12.75">
      <c r="B34" s="84"/>
    </row>
    <row r="35" ht="12.75">
      <c r="B35" s="84"/>
    </row>
    <row r="36" ht="12.75">
      <c r="B36" s="84"/>
    </row>
    <row r="37" ht="12.75">
      <c r="B37" s="84"/>
    </row>
    <row r="38" ht="12.75">
      <c r="B38" s="84"/>
    </row>
    <row r="39" ht="12.75">
      <c r="B39" s="84"/>
    </row>
    <row r="40" ht="12.75">
      <c r="B40" s="84"/>
    </row>
    <row r="41" ht="12.75">
      <c r="B41" s="84"/>
    </row>
    <row r="42" ht="12.75">
      <c r="B42" s="84"/>
    </row>
    <row r="43" ht="12.75">
      <c r="B43" s="84"/>
    </row>
    <row r="44" ht="12.75">
      <c r="B44" s="84"/>
    </row>
    <row r="45" ht="12.75">
      <c r="B45" s="84"/>
    </row>
    <row r="46" ht="12.75">
      <c r="B46" s="84"/>
    </row>
    <row r="47" ht="12.75">
      <c r="B47" s="84"/>
    </row>
    <row r="48" ht="12.75">
      <c r="B48" s="84"/>
    </row>
    <row r="49" ht="12.75">
      <c r="B49" s="84"/>
    </row>
    <row r="50" ht="12.75">
      <c r="B50" s="84"/>
    </row>
    <row r="51" ht="12.75">
      <c r="B51" s="84"/>
    </row>
    <row r="52" ht="12.75">
      <c r="B52" s="84"/>
    </row>
    <row r="53" ht="12.75">
      <c r="B53" s="84"/>
    </row>
    <row r="54" ht="12.75">
      <c r="B54" s="84"/>
    </row>
    <row r="55" ht="12.75">
      <c r="B55" s="84"/>
    </row>
    <row r="56" ht="12.75">
      <c r="B56" s="84"/>
    </row>
    <row r="57" ht="12.75">
      <c r="B57" s="84"/>
    </row>
    <row r="58" ht="12.75">
      <c r="B58" s="84"/>
    </row>
    <row r="59" ht="12.75">
      <c r="B59" s="84"/>
    </row>
    <row r="60" ht="12.75">
      <c r="B60" s="84"/>
    </row>
    <row r="61" ht="12.75">
      <c r="B61" s="84"/>
    </row>
    <row r="62" ht="12.75">
      <c r="B62" s="84"/>
    </row>
    <row r="63" ht="12.75">
      <c r="B63" s="84"/>
    </row>
    <row r="64" ht="12.75">
      <c r="B64" s="84"/>
    </row>
    <row r="65" ht="12.75">
      <c r="B65" s="84"/>
    </row>
    <row r="66" ht="12.75">
      <c r="B66" s="84"/>
    </row>
    <row r="67" ht="12.75">
      <c r="B67" s="84"/>
    </row>
    <row r="68" ht="12.75">
      <c r="B68" s="84"/>
    </row>
    <row r="69" ht="12.75">
      <c r="B69" s="84"/>
    </row>
    <row r="70" ht="12.75">
      <c r="B70" s="84"/>
    </row>
    <row r="71" ht="12.75">
      <c r="B71" s="84"/>
    </row>
    <row r="72" ht="12.75">
      <c r="B72" s="84"/>
    </row>
    <row r="73" ht="12.75">
      <c r="B73" s="84"/>
    </row>
    <row r="74" ht="12.75">
      <c r="B74" s="84"/>
    </row>
    <row r="75" ht="12.75">
      <c r="B75" s="84"/>
    </row>
    <row r="76" ht="12.75">
      <c r="B76" s="84"/>
    </row>
    <row r="77" ht="12.75">
      <c r="B77" s="84"/>
    </row>
    <row r="78" ht="12.75">
      <c r="B78" s="84"/>
    </row>
    <row r="79" ht="12.75">
      <c r="B79" s="84"/>
    </row>
    <row r="80" ht="12.75">
      <c r="B80" s="84"/>
    </row>
    <row r="81" ht="12.75">
      <c r="B81" s="84"/>
    </row>
    <row r="82" ht="12.75">
      <c r="B82" s="84"/>
    </row>
    <row r="83" ht="12.75">
      <c r="B83" s="84"/>
    </row>
    <row r="84" ht="12.75">
      <c r="B84" s="84"/>
    </row>
    <row r="85" ht="12.75">
      <c r="B85" s="84"/>
    </row>
    <row r="86" ht="12.75">
      <c r="B86" s="84"/>
    </row>
    <row r="87" ht="12.75">
      <c r="B87" s="84"/>
    </row>
    <row r="88" ht="12.75">
      <c r="B88" s="84"/>
    </row>
    <row r="89" ht="12.75">
      <c r="B89" s="84"/>
    </row>
    <row r="90" ht="12.75">
      <c r="B90" s="84"/>
    </row>
    <row r="91" ht="12.75">
      <c r="B91" s="84"/>
    </row>
    <row r="92" ht="12.75">
      <c r="B92" s="84"/>
    </row>
    <row r="93" ht="12.75">
      <c r="B93" s="84"/>
    </row>
    <row r="94" ht="12.75">
      <c r="B94" s="84"/>
    </row>
    <row r="95" ht="12.75">
      <c r="B95" s="84"/>
    </row>
    <row r="96" ht="12.75">
      <c r="B96" s="84"/>
    </row>
    <row r="97" ht="12.75">
      <c r="B97" s="84"/>
    </row>
    <row r="98" ht="12.75">
      <c r="B98" s="84"/>
    </row>
    <row r="99" ht="12.75">
      <c r="B99" s="84"/>
    </row>
    <row r="100" ht="12.75">
      <c r="B100" s="84"/>
    </row>
    <row r="101" ht="12.75">
      <c r="B101" s="84"/>
    </row>
    <row r="102" ht="12.75">
      <c r="B102" s="84"/>
    </row>
    <row r="103" ht="12.75">
      <c r="B103" s="84"/>
    </row>
    <row r="104" ht="12.75">
      <c r="B104" s="84"/>
    </row>
    <row r="105" ht="12.75">
      <c r="B105" s="84"/>
    </row>
    <row r="106" ht="12.75">
      <c r="B106" s="84"/>
    </row>
    <row r="107" ht="12.75">
      <c r="B107" s="84"/>
    </row>
    <row r="108" ht="12.75">
      <c r="B108" s="84"/>
    </row>
    <row r="109" ht="12.75">
      <c r="B109" s="84"/>
    </row>
    <row r="110" ht="12.75">
      <c r="B110" s="84"/>
    </row>
    <row r="111" ht="12.75">
      <c r="B111" s="84"/>
    </row>
    <row r="112" ht="12.75">
      <c r="B112" s="84"/>
    </row>
    <row r="113" ht="12.75">
      <c r="B113" s="84"/>
    </row>
    <row r="114" ht="12.75">
      <c r="B114" s="84"/>
    </row>
    <row r="115" ht="12.75">
      <c r="B115" s="84"/>
    </row>
    <row r="116" ht="12.75">
      <c r="B116" s="84"/>
    </row>
    <row r="117" ht="12.75">
      <c r="B117" s="84"/>
    </row>
    <row r="118" ht="12.75">
      <c r="B118" s="84"/>
    </row>
    <row r="119" ht="12.75">
      <c r="B119" s="84"/>
    </row>
    <row r="120" ht="12.75">
      <c r="B120" s="84"/>
    </row>
    <row r="121" ht="12.75">
      <c r="B121" s="84"/>
    </row>
    <row r="122" ht="12.75">
      <c r="B122" s="84"/>
    </row>
    <row r="123" ht="12.75">
      <c r="B123" s="84"/>
    </row>
    <row r="124" ht="12.75">
      <c r="B124" s="84"/>
    </row>
    <row r="125" ht="12.75">
      <c r="B125" s="84"/>
    </row>
    <row r="126" ht="12.75">
      <c r="B126" s="84"/>
    </row>
    <row r="127" ht="12.75">
      <c r="B127" s="84"/>
    </row>
    <row r="128" ht="12.75">
      <c r="B128" s="84"/>
    </row>
    <row r="129" ht="12.75">
      <c r="B129" s="84"/>
    </row>
    <row r="130" ht="12.75">
      <c r="B130" s="84"/>
    </row>
    <row r="131" ht="12.75">
      <c r="B131" s="84"/>
    </row>
    <row r="132" ht="12.75">
      <c r="B132" s="84"/>
    </row>
    <row r="133" ht="12.75">
      <c r="B133" s="84"/>
    </row>
    <row r="134" ht="12.75">
      <c r="B134" s="84"/>
    </row>
    <row r="135" ht="12.75">
      <c r="B135" s="84"/>
    </row>
    <row r="136" ht="12.75">
      <c r="B136" s="84"/>
    </row>
    <row r="137" ht="12.75">
      <c r="B137" s="84"/>
    </row>
    <row r="138" ht="12.75">
      <c r="B138" s="84"/>
    </row>
    <row r="139" ht="12.75">
      <c r="B139" s="84"/>
    </row>
    <row r="140" ht="12.75">
      <c r="B140" s="84"/>
    </row>
    <row r="141" ht="12.75">
      <c r="B141" s="84"/>
    </row>
    <row r="142" ht="12.75">
      <c r="B142" s="84"/>
    </row>
    <row r="143" ht="12.75">
      <c r="B143" s="84"/>
    </row>
    <row r="144" ht="12.75">
      <c r="B144" s="84"/>
    </row>
    <row r="145" ht="12.75">
      <c r="B145" s="84"/>
    </row>
    <row r="146" ht="12.75">
      <c r="B146" s="84"/>
    </row>
    <row r="147" ht="12.75">
      <c r="B147" s="84"/>
    </row>
    <row r="148" ht="12.75">
      <c r="B148" s="84"/>
    </row>
    <row r="149" ht="12.75">
      <c r="B149" s="84"/>
    </row>
    <row r="150" ht="12.75">
      <c r="B150" s="84"/>
    </row>
    <row r="151" ht="12.75">
      <c r="B151" s="84"/>
    </row>
    <row r="152" ht="12.75">
      <c r="B152" s="84"/>
    </row>
    <row r="153" ht="12.75">
      <c r="B153" s="84"/>
    </row>
    <row r="154" ht="12.75">
      <c r="B154" s="84"/>
    </row>
    <row r="155" ht="12.75">
      <c r="B155" s="84"/>
    </row>
    <row r="156" ht="12.75">
      <c r="B156" s="84"/>
    </row>
    <row r="157" ht="12.75">
      <c r="B157" s="84"/>
    </row>
    <row r="158" ht="12.75">
      <c r="B158" s="84"/>
    </row>
    <row r="159" ht="12.75">
      <c r="B159" s="84"/>
    </row>
    <row r="160" ht="12.75">
      <c r="B160" s="84"/>
    </row>
    <row r="161" ht="12.75">
      <c r="B161" s="84"/>
    </row>
    <row r="162" ht="12.75">
      <c r="B162" s="84"/>
    </row>
    <row r="163" ht="12.75">
      <c r="B163" s="84"/>
    </row>
    <row r="164" ht="12.75">
      <c r="B164" s="84"/>
    </row>
    <row r="165" ht="12.75">
      <c r="B165" s="84"/>
    </row>
    <row r="166" ht="12.75">
      <c r="B166" s="84"/>
    </row>
    <row r="167" ht="12.75">
      <c r="B167" s="84"/>
    </row>
    <row r="168" ht="12.75">
      <c r="B168" s="84"/>
    </row>
    <row r="169" ht="12.75">
      <c r="B169" s="84"/>
    </row>
    <row r="170" ht="12.75">
      <c r="B170" s="84"/>
    </row>
    <row r="171" ht="12.75">
      <c r="B171" s="84"/>
    </row>
    <row r="172" ht="12.75">
      <c r="B172" s="84"/>
    </row>
    <row r="173" ht="12.75">
      <c r="B173" s="84"/>
    </row>
    <row r="174" ht="12.75">
      <c r="B174" s="84"/>
    </row>
    <row r="175" ht="12.75">
      <c r="B175" s="84"/>
    </row>
    <row r="176" ht="12.75">
      <c r="B176" s="84"/>
    </row>
    <row r="177" ht="12.75">
      <c r="B177" s="84"/>
    </row>
    <row r="178" ht="12.75">
      <c r="B178" s="84"/>
    </row>
    <row r="179" ht="12.75">
      <c r="B179" s="84"/>
    </row>
    <row r="180" ht="12.75">
      <c r="B180" s="84"/>
    </row>
    <row r="181" ht="12.75">
      <c r="B181" s="84"/>
    </row>
    <row r="182" ht="12.75">
      <c r="B182" s="84"/>
    </row>
    <row r="183" ht="12.75">
      <c r="B183" s="84"/>
    </row>
    <row r="184" ht="12.75">
      <c r="B184" s="84"/>
    </row>
    <row r="185" ht="12.75">
      <c r="B185" s="84"/>
    </row>
    <row r="186" ht="12.75">
      <c r="B186" s="84"/>
    </row>
    <row r="187" ht="12.75">
      <c r="B187" s="84"/>
    </row>
    <row r="188" ht="12.75">
      <c r="B188" s="84"/>
    </row>
    <row r="189" ht="12.75">
      <c r="B189" s="84"/>
    </row>
    <row r="190" ht="12.75">
      <c r="B190" s="84"/>
    </row>
    <row r="191" ht="12.75">
      <c r="B191" s="84"/>
    </row>
    <row r="192" ht="12.75">
      <c r="B192" s="84"/>
    </row>
    <row r="193" ht="12.75">
      <c r="B193" s="84"/>
    </row>
    <row r="194" ht="12.75">
      <c r="B194" s="84"/>
    </row>
    <row r="195" ht="12.75">
      <c r="B195" s="84"/>
    </row>
    <row r="196" ht="12.75">
      <c r="B196" s="84"/>
    </row>
    <row r="197" ht="12.75">
      <c r="B197" s="84"/>
    </row>
    <row r="198" ht="12.75">
      <c r="B198" s="84"/>
    </row>
    <row r="199" ht="12.75">
      <c r="B199" s="84"/>
    </row>
    <row r="200" ht="12.75">
      <c r="B200" s="84"/>
    </row>
    <row r="201" ht="12.75">
      <c r="B201" s="84"/>
    </row>
    <row r="202" ht="12.75">
      <c r="B202" s="84"/>
    </row>
    <row r="203" ht="12.75">
      <c r="B203" s="84"/>
    </row>
    <row r="204" ht="12.75">
      <c r="B204" s="84"/>
    </row>
    <row r="205" ht="12.75">
      <c r="B205" s="84"/>
    </row>
    <row r="206" ht="12.75">
      <c r="B206" s="84"/>
    </row>
    <row r="207" ht="12.75">
      <c r="B207" s="84"/>
    </row>
    <row r="208" ht="12.75">
      <c r="B208" s="84"/>
    </row>
    <row r="209" ht="12.75">
      <c r="B209" s="84"/>
    </row>
    <row r="210" ht="12.75">
      <c r="B210" s="84"/>
    </row>
    <row r="211" ht="12.75">
      <c r="B211" s="84"/>
    </row>
    <row r="212" ht="12.75">
      <c r="B212" s="84"/>
    </row>
    <row r="213" ht="12.75">
      <c r="B213" s="84"/>
    </row>
    <row r="214" ht="12.75">
      <c r="B214" s="84"/>
    </row>
    <row r="215" ht="12.75">
      <c r="B215" s="84"/>
    </row>
    <row r="216" ht="12.75">
      <c r="B216" s="84"/>
    </row>
    <row r="217" ht="12.75">
      <c r="B217" s="84"/>
    </row>
    <row r="218" ht="12.75">
      <c r="B218" s="84"/>
    </row>
    <row r="219" ht="12.75">
      <c r="B219" s="84"/>
    </row>
    <row r="220" ht="12.75">
      <c r="B220" s="84"/>
    </row>
    <row r="221" ht="12.75">
      <c r="B221" s="84"/>
    </row>
    <row r="222" ht="12.75">
      <c r="B222" s="84"/>
    </row>
    <row r="223" ht="12.75">
      <c r="B223" s="84"/>
    </row>
    <row r="224" ht="12.75">
      <c r="B224" s="84"/>
    </row>
    <row r="225" ht="12.75">
      <c r="B225" s="84"/>
    </row>
  </sheetData>
  <sheetProtection/>
  <mergeCells count="15">
    <mergeCell ref="B1:D1"/>
    <mergeCell ref="B2:D2"/>
    <mergeCell ref="B3:D3"/>
    <mergeCell ref="B4:D4"/>
    <mergeCell ref="A6:D6"/>
    <mergeCell ref="A8:A9"/>
    <mergeCell ref="B8:B9"/>
    <mergeCell ref="C8:D9"/>
    <mergeCell ref="C16:D16"/>
    <mergeCell ref="C10:D10"/>
    <mergeCell ref="C11:D11"/>
    <mergeCell ref="C12:D12"/>
    <mergeCell ref="C13:D13"/>
    <mergeCell ref="C14:D14"/>
    <mergeCell ref="C15:D15"/>
  </mergeCells>
  <printOptions/>
  <pageMargins left="0.7874015748031497" right="0.3937007874015748" top="0.3937007874015748" bottom="0.3937007874015748" header="0" footer="0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ГЛАВБУХ</cp:lastModifiedBy>
  <cp:lastPrinted>2019-02-25T10:58:33Z</cp:lastPrinted>
  <dcterms:created xsi:type="dcterms:W3CDTF">2006-12-26T05:07:34Z</dcterms:created>
  <dcterms:modified xsi:type="dcterms:W3CDTF">2019-03-29T05:54:46Z</dcterms:modified>
  <cp:category/>
  <cp:version/>
  <cp:contentType/>
  <cp:contentStatus/>
</cp:coreProperties>
</file>