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Инженерка" sheetId="1" r:id="rId1"/>
  </sheets>
  <definedNames>
    <definedName name="_xlnm.Print_Area" localSheetId="0">'Инженерка'!$A$1:$J$148</definedName>
  </definedNames>
  <calcPr fullCalcOnLoad="1"/>
</workbook>
</file>

<file path=xl/sharedStrings.xml><?xml version="1.0" encoding="utf-8"?>
<sst xmlns="http://schemas.openxmlformats.org/spreadsheetml/2006/main" count="251" uniqueCount="168">
  <si>
    <t>№
п\п</t>
  </si>
  <si>
    <t>Наименование работ</t>
  </si>
  <si>
    <t>Единицы измерения</t>
  </si>
  <si>
    <t>Количество
объём</t>
  </si>
  <si>
    <t>Финансовые средства, тыс. руб.</t>
  </si>
  <si>
    <t>Сроки
исполнения</t>
  </si>
  <si>
    <t>Ответственный 
исполнитель
Ф.И.О.</t>
  </si>
  <si>
    <t>Бюджет 
автономного
округа</t>
  </si>
  <si>
    <t>Местный
бюджет</t>
  </si>
  <si>
    <t>Средства
предприятий</t>
  </si>
  <si>
    <t>Всего</t>
  </si>
  <si>
    <t>1. Теплоснабжение</t>
  </si>
  <si>
    <t>ВСЕГО по разделу теплоснабжения:</t>
  </si>
  <si>
    <t>1.1. Замена инженерных сетей теплоснабжения (в двух трубном исполнении)</t>
  </si>
  <si>
    <t>1.1.1. Магистральных ветхих</t>
  </si>
  <si>
    <t>км</t>
  </si>
  <si>
    <t>Итого:</t>
  </si>
  <si>
    <t>1.1.2. Внутриквартальных ветхих</t>
  </si>
  <si>
    <t>1.2. Реконструкция инженерных сетей теплоснабжения (в двух трубном исполнении):</t>
  </si>
  <si>
    <t>1.2.1. Магистральных ветхих</t>
  </si>
  <si>
    <t>Итого</t>
  </si>
  <si>
    <t>1.3. Капитальный ремонт инженерных сетей теплоснабжения (в двух трубном исполнении):</t>
  </si>
  <si>
    <t>1.3.1. Магистральные сети</t>
  </si>
  <si>
    <t>итого</t>
  </si>
  <si>
    <t>1.3.2. Внутриквартальных тепловых сетей и ГВС-раздельно</t>
  </si>
  <si>
    <t>1.4. Капитальный ремонт котлов и котельного оборудования:</t>
  </si>
  <si>
    <t>2. Водоснабжение и водоотведение</t>
  </si>
  <si>
    <t>ВСЕГО по разделу водоснабжения и водоотведения</t>
  </si>
  <si>
    <t>2.1. Замена инженерных сетей водоснабжения</t>
  </si>
  <si>
    <t>2.3. Внутриквартальных ветхих</t>
  </si>
  <si>
    <t>2.4. Капитальный ремонт инженерных сетей водоснабжения</t>
  </si>
  <si>
    <t>2.5. Магистральных сетей</t>
  </si>
  <si>
    <t>2.6. Внутриквартальных сетей</t>
  </si>
  <si>
    <t>2.8. Капитальный ремонт канализационного коллектора</t>
  </si>
  <si>
    <t>2.9. Ремонт внутриквартальных канализационных сетей</t>
  </si>
  <si>
    <t>2.10. Капитальный ремонт канализационных очистных сооружений</t>
  </si>
  <si>
    <t>2.11. Обустройство объектов водоснабжения</t>
  </si>
  <si>
    <t>ВСЕГО по разделу газоснабжения</t>
  </si>
  <si>
    <t>3.1. Реконструкция газопроводов</t>
  </si>
  <si>
    <t>3.2. Высокого давления</t>
  </si>
  <si>
    <t>3.3. Среднего давления</t>
  </si>
  <si>
    <t>3.4. Низкого давления</t>
  </si>
  <si>
    <t>3.5. ГРС, ГГРП, ГРП  и прочее оборудование реконструкция и капитальный ремонт</t>
  </si>
  <si>
    <t>4. Жилищный фонд</t>
  </si>
  <si>
    <t>Всего по разделу жилищный фонд</t>
  </si>
  <si>
    <t xml:space="preserve">4.1. Капитальный ремонт </t>
  </si>
  <si>
    <t xml:space="preserve">4.2. Плановый текущий ремонт </t>
  </si>
  <si>
    <t>5. Электроснабжение</t>
  </si>
  <si>
    <t>ВСЕГО по сетям электроснабжения</t>
  </si>
  <si>
    <t>5.1. Капитальный ремонт КЛ-6, 10 кВ</t>
  </si>
  <si>
    <t xml:space="preserve">5.2. Текущий ремонт ВЛ-6, 10, 110 кВ </t>
  </si>
  <si>
    <t>5.3. Реконструкция РП, ТП -пообъектно</t>
  </si>
  <si>
    <t xml:space="preserve">6.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</si>
  <si>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ВСЕГО по разделу</t>
  </si>
  <si>
    <t>7. Финансовые средства, выделенные для создания материально-технического резерва</t>
  </si>
  <si>
    <t>8. Прочие мероприятия</t>
  </si>
  <si>
    <t>ВСЕГО ( указываются финансовые средства, направленные на выполнение всех видов работ</t>
  </si>
  <si>
    <t>ВСЕГО по разделу теплоснабжения</t>
  </si>
  <si>
    <t>км.</t>
  </si>
  <si>
    <t>ВСЕГО по разделу жилищный фонд</t>
  </si>
  <si>
    <t>кв.м.</t>
  </si>
  <si>
    <t>ВСЕГО по разделу электроснабжения</t>
  </si>
  <si>
    <t>ВСЕГО по разделу приобретение топлива и ГСМ</t>
  </si>
  <si>
    <t>тонн</t>
  </si>
  <si>
    <t>ВСЕГО по разделу МТР</t>
  </si>
  <si>
    <t>ВСЕГО по разделу прочие мероприятия</t>
  </si>
  <si>
    <t>3. Газоснабжение, капитальный и текущий ремонт</t>
  </si>
  <si>
    <t>ВСЕГО по муниципальному образованию городское поселение Андра</t>
  </si>
  <si>
    <t>Приобретение и поставка материалов аварийно-технического запаса</t>
  </si>
  <si>
    <t>шт</t>
  </si>
  <si>
    <t>Руководитель УО                                                                                                                          Горячук Монура Маратовна</t>
  </si>
  <si>
    <t>Андра КТП</t>
  </si>
  <si>
    <t>Андра КЛ - 0,4 кВ</t>
  </si>
  <si>
    <t>Андра ВЛ - 0,4 кВ</t>
  </si>
  <si>
    <t>Мастер участка</t>
  </si>
  <si>
    <t>Согласно графика ППР</t>
  </si>
  <si>
    <t>Техническое обслуживание газопроводов общего пользования</t>
  </si>
  <si>
    <t>Проведение ППР и текущий ремонт оборудования ГРП согласно графика с покраской газового оборудования</t>
  </si>
  <si>
    <t>объект</t>
  </si>
  <si>
    <t>февраль-август</t>
  </si>
  <si>
    <t>июнь-август</t>
  </si>
  <si>
    <t>август</t>
  </si>
  <si>
    <t>июль-август</t>
  </si>
  <si>
    <t>Мастер Октябрьского ГУ                         Калачев Виктор Андреевич</t>
  </si>
  <si>
    <t xml:space="preserve">Ремонт сетей водоотведения в пгт. Андра </t>
  </si>
  <si>
    <t>м</t>
  </si>
  <si>
    <t>Расчистка от поросли и покраска ограждений и отключающих устройств на крановых узлах</t>
  </si>
  <si>
    <t>2.7. Капитальный ремонт водозаборных сооружений, ремонт водоскважинного оборудования и замена глубинных насосов</t>
  </si>
  <si>
    <t>Глава городского поселения Андра Жук Николай Владимирович</t>
  </si>
  <si>
    <t>1.1.1.1.</t>
  </si>
  <si>
    <t>1.1.2.1.</t>
  </si>
  <si>
    <t>1.2.1.1.</t>
  </si>
  <si>
    <t>1.3.1.1.</t>
  </si>
  <si>
    <t>1.3.2.1.</t>
  </si>
  <si>
    <t>1.3.2.2.</t>
  </si>
  <si>
    <t>1.4.1.</t>
  </si>
  <si>
    <t>1.4.2.</t>
  </si>
  <si>
    <t>1.4.3.</t>
  </si>
  <si>
    <t>1.4.4.</t>
  </si>
  <si>
    <t>1.4.5.</t>
  </si>
  <si>
    <t>2.1.1.</t>
  </si>
  <si>
    <t>2.2.1.</t>
  </si>
  <si>
    <t>2.3.1.</t>
  </si>
  <si>
    <t>2.4.1.</t>
  </si>
  <si>
    <t>2.5.1.</t>
  </si>
  <si>
    <t>2.6.1.</t>
  </si>
  <si>
    <t>2.7.1.</t>
  </si>
  <si>
    <t>2.8.1.</t>
  </si>
  <si>
    <t>2.9.1.</t>
  </si>
  <si>
    <t>2.10.1.</t>
  </si>
  <si>
    <t>2.11.1.</t>
  </si>
  <si>
    <t>0</t>
  </si>
  <si>
    <t>3.1.1.</t>
  </si>
  <si>
    <t>3.2.1.</t>
  </si>
  <si>
    <t>3.3.1.</t>
  </si>
  <si>
    <t>3.4.1.</t>
  </si>
  <si>
    <t>3.4.2.</t>
  </si>
  <si>
    <t>3.4.3.</t>
  </si>
  <si>
    <t>3.4.4.</t>
  </si>
  <si>
    <t>3.4.5.</t>
  </si>
  <si>
    <t>3.4.6.</t>
  </si>
  <si>
    <t>3.4.7.</t>
  </si>
  <si>
    <t>Н. О. Явкина</t>
  </si>
  <si>
    <t>Л. С. Черепкова</t>
  </si>
  <si>
    <t>Инженер службы ЭВС                           Октябрьского ЛПУ МГ                             ОАО "Газпром трансгаз Югорск"              Кондратьев Эдуард Анатольевич</t>
  </si>
  <si>
    <t>Заместитель главы Октябрьского района 
по вопросам строительства, ЖКХ, транспорта, связи, 
начальник Управления ЖКХ и строительства                                                            администрации Октябрьского района</t>
  </si>
  <si>
    <t>СОГЛАСОВАНО: _________________</t>
  </si>
  <si>
    <t>УТВЕРЖДАЮ: ___________________</t>
  </si>
  <si>
    <t xml:space="preserve">Исполняющий обязанности                                          главы городского поселения Андра                                 </t>
  </si>
  <si>
    <t>3.5.1.</t>
  </si>
  <si>
    <t>4.1.1.</t>
  </si>
  <si>
    <t>4.2.1.</t>
  </si>
  <si>
    <t>4.2.2.</t>
  </si>
  <si>
    <t>4.2.3.</t>
  </si>
  <si>
    <t>4.2.4.</t>
  </si>
  <si>
    <t>4.2.5.</t>
  </si>
  <si>
    <t>5.1.1.</t>
  </si>
  <si>
    <t>5.2.1.</t>
  </si>
  <si>
    <t>5.2.2.</t>
  </si>
  <si>
    <t>5.2.4.</t>
  </si>
  <si>
    <t>5.2.3.</t>
  </si>
  <si>
    <t>5.3.1.</t>
  </si>
  <si>
    <t>6.1.</t>
  </si>
  <si>
    <t>7.1.</t>
  </si>
  <si>
    <t>8.1.</t>
  </si>
  <si>
    <t>Приложение 1                                                                                          к постановлению администрации                                   городского поселения Андра                                                 от 18.02.2020 № 31</t>
  </si>
  <si>
    <t xml:space="preserve">МЕРОПРИЯТИЯ
по подготовке объектов жилищно-коммунального хозяйства к работе в осенне-зимний период 2020-2021 годов муниципального образования городское поселение Андра                                                                                                                                                                                            </t>
  </si>
  <si>
    <t>Замена общего стояка ХВС мкр. Западный д. 47 под. 3, мкр. Центральный д. 45 1 и 2 под.</t>
  </si>
  <si>
    <t>2 квартал 2020</t>
  </si>
  <si>
    <t>Гидропневматическая промывка (продувка) и опрессовка системы ТВС (мкр. Западный, д. 43, д. 46, д. 47, д. 49; мкр. Центральный, д. 19б/3, д. 44, д. 45; д. 21 мкр.; мкр. Спортивный, д. 2, д. 4; ул. Северная, д.7)</t>
  </si>
  <si>
    <t>2-3 квартал 2020</t>
  </si>
  <si>
    <t>Заливка отмостки по фасаду мкр. Спортивный д. 2</t>
  </si>
  <si>
    <t>3 квартал 2020</t>
  </si>
  <si>
    <t>Текущий ремонт подъездов мкр. Спортивный, д. 2, д. 4, мкр. Центральный 19Б/3</t>
  </si>
  <si>
    <t>Ремонт фасада ул. Северная д. 7</t>
  </si>
  <si>
    <t>Замена участка магистральной сети теплоснабжения</t>
  </si>
  <si>
    <t>30.08.2020</t>
  </si>
  <si>
    <t>Ремонт сетей тепло водоснабжения в пгт. Андра (ТВС)</t>
  </si>
  <si>
    <t>3-4 квартал 2020</t>
  </si>
  <si>
    <t>Ремонт сетей тепло водоснабжения в пгт. Андра(сети ТВС)</t>
  </si>
  <si>
    <t>2.2. Магистральных ветхих</t>
  </si>
  <si>
    <t>Техническое обслуживание ГРП</t>
  </si>
  <si>
    <t>ТО запорной арматуры</t>
  </si>
  <si>
    <t>октябрь</t>
  </si>
  <si>
    <t>Приборное обследование подземных газопроводов</t>
  </si>
  <si>
    <t>июль</t>
  </si>
  <si>
    <t>Ремонт муниципального жилищного фонда (выборочный капитальный ремонт жилого помещения, расположенного по адресу: пгт. Андра, мкр. Восточный, д. 27, кв. 8)</t>
  </si>
  <si>
    <r>
      <t>м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</si>
</sst>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#,##0.00000"/>
    <numFmt numFmtId="191" formatCode="0.000000"/>
    <numFmt numFmtId="192" formatCode="0.0000000"/>
    <numFmt numFmtId="193" formatCode="[$-FC19]d\ mmmm\ yyyy\ &quot;г.&quot;"/>
    <numFmt numFmtId="194" formatCode="#,##0.0"/>
  </numFmts>
  <fonts count="46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89" fontId="2" fillId="33" borderId="13" xfId="0" applyNumberFormat="1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82" fontId="2" fillId="33" borderId="13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14" fontId="2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1" fontId="2" fillId="33" borderId="15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" fillId="33" borderId="14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left" wrapText="1"/>
    </xf>
    <xf numFmtId="2" fontId="3" fillId="33" borderId="13" xfId="0" applyNumberFormat="1" applyFont="1" applyFill="1" applyBorder="1" applyAlignment="1">
      <alignment horizontal="center" vertical="center" wrapText="1"/>
    </xf>
    <xf numFmtId="182" fontId="3" fillId="33" borderId="13" xfId="0" applyNumberFormat="1" applyFont="1" applyFill="1" applyBorder="1" applyAlignment="1">
      <alignment horizontal="center" vertical="center" wrapText="1"/>
    </xf>
    <xf numFmtId="189" fontId="3" fillId="33" borderId="1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wrapText="1"/>
    </xf>
    <xf numFmtId="14" fontId="3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94" fontId="2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53" applyFill="1" applyBorder="1" applyAlignment="1">
      <alignment horizontal="center" vertical="center" wrapText="1"/>
      <protection/>
    </xf>
    <xf numFmtId="2" fontId="5" fillId="33" borderId="10" xfId="53" applyNumberFormat="1" applyFont="1" applyFill="1" applyBorder="1" applyAlignment="1">
      <alignment horizontal="center" vertical="center"/>
      <protection/>
    </xf>
    <xf numFmtId="182" fontId="5" fillId="33" borderId="10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82" fontId="0" fillId="33" borderId="0" xfId="0" applyNumberFormat="1" applyFill="1" applyAlignment="1">
      <alignment/>
    </xf>
    <xf numFmtId="183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82" fontId="3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2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6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 shrinkToFit="1"/>
    </xf>
    <xf numFmtId="2" fontId="3" fillId="33" borderId="14" xfId="0" applyNumberFormat="1" applyFont="1" applyFill="1" applyBorder="1" applyAlignment="1">
      <alignment horizontal="center" vertical="center" wrapText="1" shrinkToFit="1"/>
    </xf>
    <xf numFmtId="2" fontId="3" fillId="33" borderId="11" xfId="0" applyNumberFormat="1" applyFont="1" applyFill="1" applyBorder="1" applyAlignment="1">
      <alignment horizontal="center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182" fontId="3" fillId="33" borderId="10" xfId="0" applyNumberFormat="1" applyFont="1" applyFill="1" applyBorder="1" applyAlignment="1">
      <alignment horizontal="center" vertical="center" wrapText="1" shrinkToFit="1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2" fontId="2" fillId="33" borderId="12" xfId="0" applyNumberFormat="1" applyFont="1" applyFill="1" applyBorder="1" applyAlignment="1">
      <alignment horizontal="left" vertical="center" wrapText="1"/>
    </xf>
    <xf numFmtId="182" fontId="2" fillId="33" borderId="10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left" vertical="center" wrapText="1" shrinkToFit="1"/>
    </xf>
    <xf numFmtId="14" fontId="3" fillId="33" borderId="10" xfId="0" applyNumberFormat="1" applyFont="1" applyFill="1" applyBorder="1" applyAlignment="1">
      <alignment horizontal="center" vertical="center" wrapText="1" shrinkToFit="1"/>
    </xf>
    <xf numFmtId="182" fontId="2" fillId="33" borderId="12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0"/>
  <sheetViews>
    <sheetView tabSelected="1" zoomScale="98" zoomScaleNormal="98" zoomScalePageLayoutView="0" workbookViewId="0" topLeftCell="A133">
      <selection activeCell="E158" sqref="E158"/>
    </sheetView>
  </sheetViews>
  <sheetFormatPr defaultColWidth="9.140625" defaultRowHeight="12.75"/>
  <cols>
    <col min="1" max="1" width="8.7109375" style="0" customWidth="1"/>
    <col min="2" max="2" width="77.8515625" style="0" customWidth="1"/>
    <col min="3" max="3" width="12.421875" style="0" customWidth="1"/>
    <col min="4" max="4" width="13.57421875" style="0" customWidth="1"/>
    <col min="5" max="7" width="14.421875" style="0" customWidth="1"/>
    <col min="8" max="8" width="17.00390625" style="0" customWidth="1"/>
    <col min="9" max="9" width="17.8515625" style="0" customWidth="1"/>
    <col min="10" max="10" width="37.00390625" style="0" customWidth="1"/>
    <col min="14" max="14" width="15.7109375" style="0" bestFit="1" customWidth="1"/>
    <col min="15" max="15" width="16.7109375" style="0" customWidth="1"/>
    <col min="16" max="16" width="17.7109375" style="0" customWidth="1"/>
    <col min="17" max="17" width="13.57421875" style="0" customWidth="1"/>
    <col min="18" max="18" width="14.8515625" style="0" customWidth="1"/>
  </cols>
  <sheetData>
    <row r="1" spans="1:11" ht="69" customHeight="1">
      <c r="A1" s="67"/>
      <c r="B1" s="67"/>
      <c r="C1" s="67"/>
      <c r="D1" s="67"/>
      <c r="E1" s="67"/>
      <c r="F1" s="67"/>
      <c r="G1" s="67"/>
      <c r="H1" s="67"/>
      <c r="I1" s="68" t="s">
        <v>145</v>
      </c>
      <c r="J1" s="68"/>
      <c r="K1" s="30"/>
    </row>
    <row r="2" spans="1:11" ht="15.75" customHeight="1">
      <c r="A2" s="67"/>
      <c r="B2" s="67"/>
      <c r="C2" s="67"/>
      <c r="D2" s="67"/>
      <c r="E2" s="67"/>
      <c r="F2" s="67"/>
      <c r="G2" s="67"/>
      <c r="H2" s="67"/>
      <c r="I2" s="69"/>
      <c r="J2" s="69"/>
      <c r="K2" s="30"/>
    </row>
    <row r="3" spans="1:11" ht="25.5" customHeight="1">
      <c r="A3" s="70"/>
      <c r="B3" s="53" t="s">
        <v>126</v>
      </c>
      <c r="C3" s="70"/>
      <c r="D3" s="70"/>
      <c r="E3" s="70"/>
      <c r="F3" s="70"/>
      <c r="G3" s="70"/>
      <c r="H3" s="71"/>
      <c r="I3" s="72" t="s">
        <v>127</v>
      </c>
      <c r="J3" s="70"/>
      <c r="K3" s="30"/>
    </row>
    <row r="4" spans="1:11" ht="63.75" customHeight="1">
      <c r="A4" s="70"/>
      <c r="B4" s="73" t="s">
        <v>125</v>
      </c>
      <c r="C4" s="70"/>
      <c r="D4" s="70"/>
      <c r="E4" s="70"/>
      <c r="F4" s="70"/>
      <c r="G4" s="70"/>
      <c r="H4" s="70"/>
      <c r="I4" s="74" t="s">
        <v>128</v>
      </c>
      <c r="J4" s="75"/>
      <c r="K4" s="30"/>
    </row>
    <row r="5" spans="1:11" ht="30.75" customHeight="1">
      <c r="A5" s="67"/>
      <c r="B5" s="53" t="s">
        <v>123</v>
      </c>
      <c r="C5" s="67"/>
      <c r="D5" s="67"/>
      <c r="E5" s="67"/>
      <c r="F5" s="67"/>
      <c r="G5" s="67"/>
      <c r="H5" s="67"/>
      <c r="I5" s="53" t="s">
        <v>122</v>
      </c>
      <c r="J5" s="67"/>
      <c r="K5" s="30"/>
    </row>
    <row r="6" spans="1:11" ht="12.75">
      <c r="A6" s="76" t="s">
        <v>146</v>
      </c>
      <c r="B6" s="76"/>
      <c r="C6" s="76"/>
      <c r="D6" s="76"/>
      <c r="E6" s="76"/>
      <c r="F6" s="76"/>
      <c r="G6" s="76"/>
      <c r="H6" s="76"/>
      <c r="I6" s="76"/>
      <c r="J6" s="76"/>
      <c r="K6" s="30"/>
    </row>
    <row r="7" spans="1:11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30"/>
    </row>
    <row r="8" spans="1:11" ht="28.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30"/>
    </row>
    <row r="9" spans="1:11" ht="15.75">
      <c r="A9" s="63" t="s">
        <v>0</v>
      </c>
      <c r="B9" s="65" t="s">
        <v>1</v>
      </c>
      <c r="C9" s="63" t="s">
        <v>2</v>
      </c>
      <c r="D9" s="63" t="s">
        <v>3</v>
      </c>
      <c r="E9" s="66" t="s">
        <v>4</v>
      </c>
      <c r="F9" s="66"/>
      <c r="G9" s="66"/>
      <c r="H9" s="66"/>
      <c r="I9" s="63" t="s">
        <v>5</v>
      </c>
      <c r="J9" s="63" t="s">
        <v>6</v>
      </c>
      <c r="K9" s="30"/>
    </row>
    <row r="10" spans="1:11" ht="47.25">
      <c r="A10" s="64"/>
      <c r="B10" s="64"/>
      <c r="C10" s="64"/>
      <c r="D10" s="64"/>
      <c r="E10" s="22" t="s">
        <v>7</v>
      </c>
      <c r="F10" s="22" t="s">
        <v>8</v>
      </c>
      <c r="G10" s="22" t="s">
        <v>9</v>
      </c>
      <c r="H10" s="22" t="s">
        <v>10</v>
      </c>
      <c r="I10" s="64"/>
      <c r="J10" s="64"/>
      <c r="K10" s="30"/>
    </row>
    <row r="11" spans="1:11" ht="15.75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23">
        <v>10</v>
      </c>
      <c r="K11" s="30"/>
    </row>
    <row r="12" spans="1:11" ht="15.75">
      <c r="A12" s="7"/>
      <c r="B12" s="57" t="s">
        <v>11</v>
      </c>
      <c r="C12" s="58"/>
      <c r="D12" s="58"/>
      <c r="E12" s="58"/>
      <c r="F12" s="58"/>
      <c r="G12" s="58"/>
      <c r="H12" s="58"/>
      <c r="I12" s="58"/>
      <c r="J12" s="59"/>
      <c r="K12" s="30"/>
    </row>
    <row r="13" spans="1:11" ht="15.75">
      <c r="A13" s="15"/>
      <c r="B13" s="13" t="s">
        <v>12</v>
      </c>
      <c r="C13" s="24" t="s">
        <v>85</v>
      </c>
      <c r="D13" s="56">
        <f>D17+D20+D24+D28+D32</f>
        <v>166.022</v>
      </c>
      <c r="E13" s="21">
        <f>E17+E20+E24+E28+E32+E39</f>
        <v>1801.989</v>
      </c>
      <c r="F13" s="21">
        <f>F17+F20+F24+F28+F32+F39</f>
        <v>200.221</v>
      </c>
      <c r="G13" s="18">
        <f>G17+G20+G24+G28+G32+G39</f>
        <v>0</v>
      </c>
      <c r="H13" s="21">
        <f>E13+F13+G13</f>
        <v>2002.21</v>
      </c>
      <c r="I13" s="56"/>
      <c r="J13" s="56"/>
      <c r="K13" s="30"/>
    </row>
    <row r="14" spans="1:11" ht="15.75">
      <c r="A14" s="15"/>
      <c r="B14" s="57" t="s">
        <v>13</v>
      </c>
      <c r="C14" s="58"/>
      <c r="D14" s="58"/>
      <c r="E14" s="58"/>
      <c r="F14" s="58"/>
      <c r="G14" s="58"/>
      <c r="H14" s="58"/>
      <c r="I14" s="58"/>
      <c r="J14" s="59"/>
      <c r="K14" s="30"/>
    </row>
    <row r="15" spans="1:11" ht="15.75">
      <c r="A15" s="15"/>
      <c r="B15" s="57" t="s">
        <v>14</v>
      </c>
      <c r="C15" s="58"/>
      <c r="D15" s="58"/>
      <c r="E15" s="58"/>
      <c r="F15" s="58"/>
      <c r="G15" s="58"/>
      <c r="H15" s="58"/>
      <c r="I15" s="58"/>
      <c r="J15" s="59"/>
      <c r="K15" s="30"/>
    </row>
    <row r="16" spans="1:11" ht="63">
      <c r="A16" s="15" t="s">
        <v>89</v>
      </c>
      <c r="B16" s="25" t="s">
        <v>155</v>
      </c>
      <c r="C16" s="14" t="s">
        <v>85</v>
      </c>
      <c r="D16" s="26">
        <v>0.022</v>
      </c>
      <c r="E16" s="35">
        <v>0</v>
      </c>
      <c r="F16" s="35">
        <v>0</v>
      </c>
      <c r="G16" s="37">
        <v>0</v>
      </c>
      <c r="H16" s="19">
        <v>0</v>
      </c>
      <c r="I16" s="14" t="s">
        <v>156</v>
      </c>
      <c r="J16" s="9" t="s">
        <v>124</v>
      </c>
      <c r="K16" s="30"/>
    </row>
    <row r="17" spans="1:11" ht="15.75">
      <c r="A17" s="7"/>
      <c r="B17" s="28" t="s">
        <v>16</v>
      </c>
      <c r="C17" s="56" t="s">
        <v>85</v>
      </c>
      <c r="D17" s="56">
        <f>SUM(D16:D16)</f>
        <v>0.022</v>
      </c>
      <c r="E17" s="21">
        <f>SUM(E16:E16)</f>
        <v>0</v>
      </c>
      <c r="F17" s="21">
        <f>SUM(F16:F16)</f>
        <v>0</v>
      </c>
      <c r="G17" s="21">
        <f>SUM(G16:G16)</f>
        <v>0</v>
      </c>
      <c r="H17" s="21">
        <f>SUM(H16:H16)</f>
        <v>0</v>
      </c>
      <c r="I17" s="9"/>
      <c r="J17" s="9"/>
      <c r="K17" s="30"/>
    </row>
    <row r="18" spans="1:11" ht="15.75">
      <c r="A18" s="15"/>
      <c r="B18" s="57" t="s">
        <v>17</v>
      </c>
      <c r="C18" s="58"/>
      <c r="D18" s="58"/>
      <c r="E18" s="58"/>
      <c r="F18" s="58"/>
      <c r="G18" s="58"/>
      <c r="H18" s="58"/>
      <c r="I18" s="58"/>
      <c r="J18" s="59"/>
      <c r="K18" s="30"/>
    </row>
    <row r="19" spans="1:11" ht="15.75">
      <c r="A19" s="15" t="s">
        <v>90</v>
      </c>
      <c r="B19" s="13"/>
      <c r="C19" s="9"/>
      <c r="D19" s="19"/>
      <c r="E19" s="9"/>
      <c r="F19" s="29"/>
      <c r="G19" s="9"/>
      <c r="H19" s="9"/>
      <c r="I19" s="7"/>
      <c r="J19" s="9"/>
      <c r="K19" s="30"/>
    </row>
    <row r="20" spans="1:11" ht="15.75">
      <c r="A20" s="15"/>
      <c r="B20" s="13" t="s">
        <v>16</v>
      </c>
      <c r="C20" s="56"/>
      <c r="D20" s="56">
        <f>D19</f>
        <v>0</v>
      </c>
      <c r="E20" s="21">
        <f>E19</f>
        <v>0</v>
      </c>
      <c r="F20" s="21">
        <f>F19</f>
        <v>0</v>
      </c>
      <c r="G20" s="21">
        <f>G19</f>
        <v>0</v>
      </c>
      <c r="H20" s="21">
        <f>H19</f>
        <v>0</v>
      </c>
      <c r="I20" s="30"/>
      <c r="J20" s="30"/>
      <c r="K20" s="30"/>
    </row>
    <row r="21" spans="1:11" ht="15.75">
      <c r="A21" s="15"/>
      <c r="B21" s="57" t="s">
        <v>18</v>
      </c>
      <c r="C21" s="58"/>
      <c r="D21" s="58"/>
      <c r="E21" s="58"/>
      <c r="F21" s="58"/>
      <c r="G21" s="58"/>
      <c r="H21" s="58"/>
      <c r="I21" s="58"/>
      <c r="J21" s="59"/>
      <c r="K21" s="30"/>
    </row>
    <row r="22" spans="1:11" ht="15.75">
      <c r="A22" s="15"/>
      <c r="B22" s="57" t="s">
        <v>19</v>
      </c>
      <c r="C22" s="58"/>
      <c r="D22" s="58"/>
      <c r="E22" s="58"/>
      <c r="F22" s="58"/>
      <c r="G22" s="58"/>
      <c r="H22" s="58"/>
      <c r="I22" s="58"/>
      <c r="J22" s="59"/>
      <c r="K22" s="30"/>
    </row>
    <row r="23" spans="1:11" ht="15.75">
      <c r="A23" s="15" t="s">
        <v>91</v>
      </c>
      <c r="B23" s="13"/>
      <c r="C23" s="9"/>
      <c r="D23" s="19"/>
      <c r="E23" s="9"/>
      <c r="F23" s="9"/>
      <c r="G23" s="9"/>
      <c r="H23" s="9"/>
      <c r="I23" s="14"/>
      <c r="J23" s="9"/>
      <c r="K23" s="30"/>
    </row>
    <row r="24" spans="1:11" ht="15.75">
      <c r="A24" s="15"/>
      <c r="B24" s="28" t="s">
        <v>20</v>
      </c>
      <c r="C24" s="56" t="s">
        <v>85</v>
      </c>
      <c r="D24" s="56">
        <f>SUM(D23:D23)</f>
        <v>0</v>
      </c>
      <c r="E24" s="21">
        <f>SUM(E23:E23)</f>
        <v>0</v>
      </c>
      <c r="F24" s="21">
        <f>SUM(F23:F23)</f>
        <v>0</v>
      </c>
      <c r="G24" s="21">
        <f>SUM(G23:G23)</f>
        <v>0</v>
      </c>
      <c r="H24" s="21">
        <f>SUM(H23:H23)</f>
        <v>0</v>
      </c>
      <c r="I24" s="31"/>
      <c r="J24" s="32"/>
      <c r="K24" s="30"/>
    </row>
    <row r="25" spans="1:11" ht="15.75">
      <c r="A25" s="15"/>
      <c r="B25" s="57" t="s">
        <v>21</v>
      </c>
      <c r="C25" s="58"/>
      <c r="D25" s="58"/>
      <c r="E25" s="58"/>
      <c r="F25" s="58"/>
      <c r="G25" s="58"/>
      <c r="H25" s="58"/>
      <c r="I25" s="58"/>
      <c r="J25" s="59"/>
      <c r="K25" s="30"/>
    </row>
    <row r="26" spans="1:11" ht="15.75">
      <c r="A26" s="15"/>
      <c r="B26" s="57" t="s">
        <v>22</v>
      </c>
      <c r="C26" s="58"/>
      <c r="D26" s="58"/>
      <c r="E26" s="58"/>
      <c r="F26" s="58"/>
      <c r="G26" s="58"/>
      <c r="H26" s="58"/>
      <c r="I26" s="58"/>
      <c r="J26" s="59"/>
      <c r="K26" s="30"/>
    </row>
    <row r="27" spans="1:11" ht="15.75">
      <c r="A27" s="13" t="s">
        <v>92</v>
      </c>
      <c r="B27" s="33"/>
      <c r="C27" s="22"/>
      <c r="D27" s="9"/>
      <c r="E27" s="9"/>
      <c r="F27" s="9"/>
      <c r="G27" s="9"/>
      <c r="H27" s="9"/>
      <c r="I27" s="11"/>
      <c r="J27" s="9"/>
      <c r="K27" s="30"/>
    </row>
    <row r="28" spans="1:11" ht="15.75">
      <c r="A28" s="15"/>
      <c r="B28" s="13" t="s">
        <v>23</v>
      </c>
      <c r="C28" s="56" t="s">
        <v>85</v>
      </c>
      <c r="D28" s="56">
        <f>SUM(D27:D27)</f>
        <v>0</v>
      </c>
      <c r="E28" s="21">
        <f>SUM(E27:E27)</f>
        <v>0</v>
      </c>
      <c r="F28" s="21">
        <f>SUM(F27:F27)</f>
        <v>0</v>
      </c>
      <c r="G28" s="21">
        <f>SUM(G27:G27)</f>
        <v>0</v>
      </c>
      <c r="H28" s="21">
        <f>SUM(H27:H27)</f>
        <v>0</v>
      </c>
      <c r="I28" s="9"/>
      <c r="J28" s="9"/>
      <c r="K28" s="30"/>
    </row>
    <row r="29" spans="1:11" ht="15.75">
      <c r="A29" s="7"/>
      <c r="B29" s="61" t="s">
        <v>24</v>
      </c>
      <c r="C29" s="62"/>
      <c r="D29" s="62"/>
      <c r="E29" s="62"/>
      <c r="F29" s="62"/>
      <c r="G29" s="62"/>
      <c r="H29" s="62"/>
      <c r="I29" s="58"/>
      <c r="J29" s="59"/>
      <c r="K29" s="30"/>
    </row>
    <row r="30" spans="1:11" ht="49.5" customHeight="1">
      <c r="A30" s="34" t="s">
        <v>93</v>
      </c>
      <c r="B30" s="12" t="s">
        <v>157</v>
      </c>
      <c r="C30" s="22" t="s">
        <v>85</v>
      </c>
      <c r="D30" s="9">
        <v>50</v>
      </c>
      <c r="E30" s="19">
        <v>538.335</v>
      </c>
      <c r="F30" s="35">
        <v>59.815</v>
      </c>
      <c r="G30" s="9">
        <v>0</v>
      </c>
      <c r="H30" s="36">
        <v>598.15</v>
      </c>
      <c r="I30" s="8" t="s">
        <v>158</v>
      </c>
      <c r="J30" s="9" t="s">
        <v>88</v>
      </c>
      <c r="K30" s="30"/>
    </row>
    <row r="31" spans="1:11" ht="52.5" customHeight="1">
      <c r="A31" s="34" t="s">
        <v>94</v>
      </c>
      <c r="B31" s="12" t="s">
        <v>159</v>
      </c>
      <c r="C31" s="22" t="s">
        <v>85</v>
      </c>
      <c r="D31" s="26">
        <v>116</v>
      </c>
      <c r="E31" s="19">
        <v>1263.654</v>
      </c>
      <c r="F31" s="37">
        <v>140.406</v>
      </c>
      <c r="G31" s="9">
        <v>0</v>
      </c>
      <c r="H31" s="36">
        <v>1404.06</v>
      </c>
      <c r="I31" s="8" t="s">
        <v>158</v>
      </c>
      <c r="J31" s="9" t="s">
        <v>88</v>
      </c>
      <c r="K31" s="30"/>
    </row>
    <row r="32" spans="1:11" ht="15.75">
      <c r="A32" s="15"/>
      <c r="B32" s="38" t="s">
        <v>23</v>
      </c>
      <c r="C32" s="39"/>
      <c r="D32" s="39">
        <f>D30+D31</f>
        <v>166</v>
      </c>
      <c r="E32" s="40">
        <f>E30+E31</f>
        <v>1801.989</v>
      </c>
      <c r="F32" s="40">
        <f>F30+F31</f>
        <v>200.221</v>
      </c>
      <c r="G32" s="41">
        <f>G30+G31</f>
        <v>0</v>
      </c>
      <c r="H32" s="40">
        <f>H30+H31</f>
        <v>2002.21</v>
      </c>
      <c r="I32" s="24"/>
      <c r="J32" s="56"/>
      <c r="K32" s="30"/>
    </row>
    <row r="33" spans="1:11" ht="15.75">
      <c r="A33" s="7"/>
      <c r="B33" s="57" t="s">
        <v>25</v>
      </c>
      <c r="C33" s="58"/>
      <c r="D33" s="58"/>
      <c r="E33" s="58"/>
      <c r="F33" s="58"/>
      <c r="G33" s="58"/>
      <c r="H33" s="58"/>
      <c r="I33" s="58"/>
      <c r="J33" s="59"/>
      <c r="K33" s="30"/>
    </row>
    <row r="34" spans="1:11" ht="15.75">
      <c r="A34" s="7" t="s">
        <v>95</v>
      </c>
      <c r="B34" s="10"/>
      <c r="C34" s="56"/>
      <c r="D34" s="7"/>
      <c r="E34" s="9"/>
      <c r="F34" s="9"/>
      <c r="G34" s="9"/>
      <c r="H34" s="9"/>
      <c r="I34" s="11"/>
      <c r="J34" s="9"/>
      <c r="K34" s="30"/>
    </row>
    <row r="35" spans="1:11" ht="15.75">
      <c r="A35" s="7" t="s">
        <v>96</v>
      </c>
      <c r="B35" s="10"/>
      <c r="C35" s="56"/>
      <c r="D35" s="7"/>
      <c r="E35" s="9"/>
      <c r="F35" s="9"/>
      <c r="G35" s="9"/>
      <c r="H35" s="9"/>
      <c r="I35" s="11"/>
      <c r="J35" s="9"/>
      <c r="K35" s="30"/>
    </row>
    <row r="36" spans="1:11" ht="15.75">
      <c r="A36" s="7" t="s">
        <v>97</v>
      </c>
      <c r="B36" s="10"/>
      <c r="C36" s="56"/>
      <c r="D36" s="7"/>
      <c r="E36" s="9"/>
      <c r="F36" s="9"/>
      <c r="G36" s="9"/>
      <c r="H36" s="9"/>
      <c r="I36" s="11"/>
      <c r="J36" s="9"/>
      <c r="K36" s="30"/>
    </row>
    <row r="37" spans="1:11" ht="2.25" customHeight="1">
      <c r="A37" s="7" t="s">
        <v>98</v>
      </c>
      <c r="B37" s="10"/>
      <c r="C37" s="56"/>
      <c r="D37" s="7"/>
      <c r="E37" s="9"/>
      <c r="F37" s="9"/>
      <c r="G37" s="9"/>
      <c r="H37" s="9"/>
      <c r="I37" s="11"/>
      <c r="J37" s="9"/>
      <c r="K37" s="30"/>
    </row>
    <row r="38" spans="1:11" ht="15.75" hidden="1">
      <c r="A38" s="7" t="s">
        <v>99</v>
      </c>
      <c r="B38" s="10"/>
      <c r="C38" s="56"/>
      <c r="D38" s="7"/>
      <c r="E38" s="9"/>
      <c r="F38" s="9"/>
      <c r="G38" s="9"/>
      <c r="H38" s="9"/>
      <c r="I38" s="11"/>
      <c r="J38" s="9"/>
      <c r="K38" s="30"/>
    </row>
    <row r="39" spans="1:11" ht="15.75">
      <c r="A39" s="7"/>
      <c r="B39" s="10" t="s">
        <v>23</v>
      </c>
      <c r="C39" s="56"/>
      <c r="D39" s="56">
        <f>D34+D35</f>
        <v>0</v>
      </c>
      <c r="E39" s="21">
        <f>E34+E35+E36+E37+E38</f>
        <v>0</v>
      </c>
      <c r="F39" s="21">
        <f>F34+F35+F36+F37+F38</f>
        <v>0</v>
      </c>
      <c r="G39" s="21">
        <f>G34+G35+G36+G37+G38</f>
        <v>0</v>
      </c>
      <c r="H39" s="21">
        <f>H34+H35+H36+H37+H38</f>
        <v>0</v>
      </c>
      <c r="I39" s="56"/>
      <c r="J39" s="56"/>
      <c r="K39" s="30"/>
    </row>
    <row r="40" spans="1:11" ht="15.75">
      <c r="A40" s="7"/>
      <c r="B40" s="57" t="s">
        <v>26</v>
      </c>
      <c r="C40" s="58"/>
      <c r="D40" s="58"/>
      <c r="E40" s="58"/>
      <c r="F40" s="58"/>
      <c r="G40" s="58"/>
      <c r="H40" s="58"/>
      <c r="I40" s="58"/>
      <c r="J40" s="59"/>
      <c r="K40" s="30"/>
    </row>
    <row r="41" spans="1:11" ht="15.75">
      <c r="A41" s="7"/>
      <c r="B41" s="13" t="s">
        <v>27</v>
      </c>
      <c r="C41" s="56" t="s">
        <v>85</v>
      </c>
      <c r="D41" s="56">
        <f>D44+D47+D50+D53+D56+D59+D62+D65+D71+D74+D77</f>
        <v>58</v>
      </c>
      <c r="E41" s="21">
        <f>E44+E47+E50+E53+E56+E59+E62+E65+E71+E74+E77</f>
        <v>925.848</v>
      </c>
      <c r="F41" s="21">
        <f>F44+F47+F50+F53+F56+F59+F62+F65+F71+F74+F77</f>
        <v>102.872</v>
      </c>
      <c r="G41" s="18">
        <f>G44+G47+G50+G53+G56+G59+G62+G65+G71+G74+G77</f>
        <v>0</v>
      </c>
      <c r="H41" s="21">
        <f>E41+F41+G41</f>
        <v>1028.72</v>
      </c>
      <c r="I41" s="56"/>
      <c r="J41" s="56"/>
      <c r="K41" s="30"/>
    </row>
    <row r="42" spans="1:11" ht="15.75">
      <c r="A42" s="7"/>
      <c r="B42" s="57" t="s">
        <v>28</v>
      </c>
      <c r="C42" s="58"/>
      <c r="D42" s="58"/>
      <c r="E42" s="58"/>
      <c r="F42" s="58"/>
      <c r="G42" s="58"/>
      <c r="H42" s="58"/>
      <c r="I42" s="58"/>
      <c r="J42" s="59"/>
      <c r="K42" s="30"/>
    </row>
    <row r="43" spans="1:11" ht="15.75">
      <c r="A43" s="7" t="s">
        <v>100</v>
      </c>
      <c r="B43" s="12"/>
      <c r="C43" s="9"/>
      <c r="D43" s="7"/>
      <c r="E43" s="9"/>
      <c r="F43" s="9"/>
      <c r="G43" s="9"/>
      <c r="H43" s="9"/>
      <c r="I43" s="11"/>
      <c r="J43" s="9"/>
      <c r="K43" s="30"/>
    </row>
    <row r="44" spans="1:11" ht="15.75">
      <c r="A44" s="7"/>
      <c r="B44" s="28" t="s">
        <v>16</v>
      </c>
      <c r="C44" s="56" t="s">
        <v>85</v>
      </c>
      <c r="D44" s="56">
        <v>0</v>
      </c>
      <c r="E44" s="21">
        <v>0</v>
      </c>
      <c r="F44" s="21">
        <v>0</v>
      </c>
      <c r="G44" s="21">
        <v>0</v>
      </c>
      <c r="H44" s="21">
        <v>0</v>
      </c>
      <c r="I44" s="28"/>
      <c r="J44" s="32"/>
      <c r="K44" s="30"/>
    </row>
    <row r="45" spans="1:11" ht="15.75">
      <c r="A45" s="7"/>
      <c r="B45" s="57" t="s">
        <v>160</v>
      </c>
      <c r="C45" s="58"/>
      <c r="D45" s="58"/>
      <c r="E45" s="58"/>
      <c r="F45" s="58"/>
      <c r="G45" s="58"/>
      <c r="H45" s="58"/>
      <c r="I45" s="58"/>
      <c r="J45" s="59"/>
      <c r="K45" s="30"/>
    </row>
    <row r="46" spans="1:11" ht="15.75">
      <c r="A46" s="7" t="s">
        <v>101</v>
      </c>
      <c r="B46" s="42"/>
      <c r="C46" s="9"/>
      <c r="D46" s="19"/>
      <c r="E46" s="9"/>
      <c r="F46" s="9"/>
      <c r="G46" s="9"/>
      <c r="H46" s="9"/>
      <c r="I46" s="9"/>
      <c r="J46" s="9"/>
      <c r="K46" s="30"/>
    </row>
    <row r="47" spans="1:11" ht="15.75">
      <c r="A47" s="7"/>
      <c r="B47" s="28" t="s">
        <v>16</v>
      </c>
      <c r="C47" s="56" t="s">
        <v>85</v>
      </c>
      <c r="D47" s="56">
        <f>SUM(D46:D46)</f>
        <v>0</v>
      </c>
      <c r="E47" s="21">
        <f>SUM(E46:E46)</f>
        <v>0</v>
      </c>
      <c r="F47" s="21">
        <f>SUM(F46:F46)</f>
        <v>0</v>
      </c>
      <c r="G47" s="21">
        <f>SUM(G46:G46)</f>
        <v>0</v>
      </c>
      <c r="H47" s="21">
        <f>SUM(H46:H46)</f>
        <v>0</v>
      </c>
      <c r="I47" s="28"/>
      <c r="J47" s="32"/>
      <c r="K47" s="30"/>
    </row>
    <row r="48" spans="1:11" ht="15.75">
      <c r="A48" s="7"/>
      <c r="B48" s="57" t="s">
        <v>29</v>
      </c>
      <c r="C48" s="58"/>
      <c r="D48" s="58"/>
      <c r="E48" s="58"/>
      <c r="F48" s="58"/>
      <c r="G48" s="58"/>
      <c r="H48" s="58"/>
      <c r="I48" s="58"/>
      <c r="J48" s="59"/>
      <c r="K48" s="30"/>
    </row>
    <row r="49" spans="1:11" ht="15.75">
      <c r="A49" s="7" t="s">
        <v>102</v>
      </c>
      <c r="B49" s="42"/>
      <c r="C49" s="9"/>
      <c r="D49" s="19"/>
      <c r="E49" s="9"/>
      <c r="F49" s="9"/>
      <c r="G49" s="9"/>
      <c r="H49" s="9"/>
      <c r="I49" s="14"/>
      <c r="J49" s="9"/>
      <c r="K49" s="30"/>
    </row>
    <row r="50" spans="1:11" ht="15.75">
      <c r="A50" s="7"/>
      <c r="B50" s="28" t="s">
        <v>16</v>
      </c>
      <c r="C50" s="56"/>
      <c r="D50" s="56">
        <f>SUM(D49)</f>
        <v>0</v>
      </c>
      <c r="E50" s="21">
        <f>SUM(E49)</f>
        <v>0</v>
      </c>
      <c r="F50" s="21">
        <f>SUM(F49)</f>
        <v>0</v>
      </c>
      <c r="G50" s="21">
        <f>SUM(G49)</f>
        <v>0</v>
      </c>
      <c r="H50" s="21">
        <f>SUM(H49)</f>
        <v>0</v>
      </c>
      <c r="I50" s="24"/>
      <c r="J50" s="56"/>
      <c r="K50" s="30"/>
    </row>
    <row r="51" spans="1:11" ht="15.75">
      <c r="A51" s="7"/>
      <c r="B51" s="57" t="s">
        <v>30</v>
      </c>
      <c r="C51" s="58"/>
      <c r="D51" s="58"/>
      <c r="E51" s="58"/>
      <c r="F51" s="58"/>
      <c r="G51" s="58"/>
      <c r="H51" s="58"/>
      <c r="I51" s="58"/>
      <c r="J51" s="59"/>
      <c r="K51" s="30"/>
    </row>
    <row r="52" spans="1:11" ht="15.75">
      <c r="A52" s="7" t="s">
        <v>103</v>
      </c>
      <c r="B52" s="43"/>
      <c r="C52" s="9"/>
      <c r="D52" s="9"/>
      <c r="E52" s="19"/>
      <c r="F52" s="20"/>
      <c r="G52" s="20"/>
      <c r="H52" s="19"/>
      <c r="I52" s="8"/>
      <c r="J52" s="9"/>
      <c r="K52" s="30"/>
    </row>
    <row r="53" spans="1:11" ht="15.75">
      <c r="A53" s="7"/>
      <c r="B53" s="13" t="s">
        <v>16</v>
      </c>
      <c r="C53" s="56" t="s">
        <v>85</v>
      </c>
      <c r="D53" s="56">
        <f>SUM(D52)</f>
        <v>0</v>
      </c>
      <c r="E53" s="21">
        <f>SUM(E52)</f>
        <v>0</v>
      </c>
      <c r="F53" s="21">
        <f>SUM(F52)</f>
        <v>0</v>
      </c>
      <c r="G53" s="21">
        <f>SUM(G52)</f>
        <v>0</v>
      </c>
      <c r="H53" s="21">
        <f>SUM(H52)</f>
        <v>0</v>
      </c>
      <c r="I53" s="21"/>
      <c r="J53" s="9"/>
      <c r="K53" s="30"/>
    </row>
    <row r="54" spans="1:11" ht="15.75">
      <c r="A54" s="15"/>
      <c r="B54" s="57" t="s">
        <v>31</v>
      </c>
      <c r="C54" s="58"/>
      <c r="D54" s="58"/>
      <c r="E54" s="58"/>
      <c r="F54" s="58"/>
      <c r="G54" s="58"/>
      <c r="H54" s="58"/>
      <c r="I54" s="58"/>
      <c r="J54" s="59"/>
      <c r="K54" s="30"/>
    </row>
    <row r="55" spans="1:11" ht="15.75">
      <c r="A55" s="15" t="s">
        <v>104</v>
      </c>
      <c r="B55" s="42"/>
      <c r="C55" s="9"/>
      <c r="D55" s="9"/>
      <c r="E55" s="9"/>
      <c r="F55" s="9"/>
      <c r="G55" s="9"/>
      <c r="H55" s="9"/>
      <c r="I55" s="14"/>
      <c r="J55" s="9"/>
      <c r="K55" s="30"/>
    </row>
    <row r="56" spans="1:17" ht="15.75">
      <c r="A56" s="15"/>
      <c r="B56" s="13" t="s">
        <v>16</v>
      </c>
      <c r="C56" s="56" t="s">
        <v>85</v>
      </c>
      <c r="D56" s="56">
        <f>SUM(D55)</f>
        <v>0</v>
      </c>
      <c r="E56" s="21">
        <f>SUM(E55)</f>
        <v>0</v>
      </c>
      <c r="F56" s="21">
        <f>SUM(F55)</f>
        <v>0</v>
      </c>
      <c r="G56" s="21">
        <f>SUM(G55)</f>
        <v>0</v>
      </c>
      <c r="H56" s="21">
        <f>SUM(H55)</f>
        <v>0</v>
      </c>
      <c r="I56" s="56"/>
      <c r="J56" s="56"/>
      <c r="K56" s="30"/>
      <c r="Q56" s="6"/>
    </row>
    <row r="57" spans="1:11" ht="15.75">
      <c r="A57" s="15"/>
      <c r="B57" s="57" t="s">
        <v>32</v>
      </c>
      <c r="C57" s="58"/>
      <c r="D57" s="58"/>
      <c r="E57" s="58"/>
      <c r="F57" s="58"/>
      <c r="G57" s="58"/>
      <c r="H57" s="58"/>
      <c r="I57" s="58"/>
      <c r="J57" s="59"/>
      <c r="K57" s="30"/>
    </row>
    <row r="58" spans="1:11" ht="15.75" customHeight="1">
      <c r="A58" s="15" t="s">
        <v>105</v>
      </c>
      <c r="B58" s="12"/>
      <c r="C58" s="56"/>
      <c r="D58" s="7"/>
      <c r="E58" s="16"/>
      <c r="F58" s="17"/>
      <c r="G58" s="17"/>
      <c r="H58" s="16"/>
      <c r="I58" s="8"/>
      <c r="J58" s="9"/>
      <c r="K58" s="30"/>
    </row>
    <row r="59" spans="1:11" ht="15.75">
      <c r="A59" s="15"/>
      <c r="B59" s="28" t="s">
        <v>20</v>
      </c>
      <c r="C59" s="56" t="s">
        <v>85</v>
      </c>
      <c r="D59" s="56">
        <f>D58</f>
        <v>0</v>
      </c>
      <c r="E59" s="18">
        <f>E58</f>
        <v>0</v>
      </c>
      <c r="F59" s="18">
        <f>F58</f>
        <v>0</v>
      </c>
      <c r="G59" s="18">
        <f>G58</f>
        <v>0</v>
      </c>
      <c r="H59" s="18">
        <f>H58</f>
        <v>0</v>
      </c>
      <c r="I59" s="32"/>
      <c r="J59" s="32"/>
      <c r="K59" s="30"/>
    </row>
    <row r="60" spans="1:11" ht="15.75">
      <c r="A60" s="15"/>
      <c r="B60" s="57" t="s">
        <v>87</v>
      </c>
      <c r="C60" s="58"/>
      <c r="D60" s="58"/>
      <c r="E60" s="58"/>
      <c r="F60" s="58"/>
      <c r="G60" s="58"/>
      <c r="H60" s="58"/>
      <c r="I60" s="58"/>
      <c r="J60" s="59"/>
      <c r="K60" s="30"/>
    </row>
    <row r="61" spans="1:11" ht="15.75">
      <c r="A61" s="15" t="s">
        <v>106</v>
      </c>
      <c r="B61" s="13"/>
      <c r="C61" s="56"/>
      <c r="D61" s="7"/>
      <c r="E61" s="19"/>
      <c r="F61" s="19"/>
      <c r="G61" s="19"/>
      <c r="H61" s="19"/>
      <c r="I61" s="11"/>
      <c r="J61" s="9"/>
      <c r="K61" s="30"/>
    </row>
    <row r="62" spans="1:11" ht="15.75">
      <c r="A62" s="15"/>
      <c r="B62" s="28" t="s">
        <v>16</v>
      </c>
      <c r="C62" s="56"/>
      <c r="D62" s="56">
        <f>D61</f>
        <v>0</v>
      </c>
      <c r="E62" s="21">
        <f>E61</f>
        <v>0</v>
      </c>
      <c r="F62" s="21">
        <f>F61</f>
        <v>0</v>
      </c>
      <c r="G62" s="21">
        <f>G61</f>
        <v>0</v>
      </c>
      <c r="H62" s="21">
        <f>H61</f>
        <v>0</v>
      </c>
      <c r="I62" s="56"/>
      <c r="J62" s="56"/>
      <c r="K62" s="30"/>
    </row>
    <row r="63" spans="1:11" ht="15.75">
      <c r="A63" s="15"/>
      <c r="B63" s="57" t="s">
        <v>33</v>
      </c>
      <c r="C63" s="58"/>
      <c r="D63" s="58"/>
      <c r="E63" s="58"/>
      <c r="F63" s="58"/>
      <c r="G63" s="58"/>
      <c r="H63" s="58"/>
      <c r="I63" s="58"/>
      <c r="J63" s="59"/>
      <c r="K63" s="30"/>
    </row>
    <row r="64" spans="1:11" ht="15.75">
      <c r="A64" s="15" t="s">
        <v>107</v>
      </c>
      <c r="B64" s="42"/>
      <c r="C64" s="9"/>
      <c r="D64" s="9"/>
      <c r="E64" s="9"/>
      <c r="F64" s="9"/>
      <c r="G64" s="9"/>
      <c r="H64" s="9"/>
      <c r="I64" s="11"/>
      <c r="J64" s="9"/>
      <c r="K64" s="30"/>
    </row>
    <row r="65" spans="1:11" ht="15.75">
      <c r="A65" s="15"/>
      <c r="B65" s="13" t="s">
        <v>16</v>
      </c>
      <c r="C65" s="56"/>
      <c r="D65" s="56">
        <v>0</v>
      </c>
      <c r="E65" s="21">
        <f>E64</f>
        <v>0</v>
      </c>
      <c r="F65" s="21">
        <f>F64</f>
        <v>0</v>
      </c>
      <c r="G65" s="21">
        <f>G64</f>
        <v>0</v>
      </c>
      <c r="H65" s="21">
        <f>H64</f>
        <v>0</v>
      </c>
      <c r="I65" s="44"/>
      <c r="J65" s="9"/>
      <c r="K65" s="30"/>
    </row>
    <row r="66" spans="1:11" ht="15.75">
      <c r="A66" s="15"/>
      <c r="B66" s="57" t="s">
        <v>34</v>
      </c>
      <c r="C66" s="58"/>
      <c r="D66" s="58"/>
      <c r="E66" s="58"/>
      <c r="F66" s="58"/>
      <c r="G66" s="58"/>
      <c r="H66" s="58"/>
      <c r="I66" s="58"/>
      <c r="J66" s="59"/>
      <c r="K66" s="30"/>
    </row>
    <row r="67" spans="1:11" ht="51.75" customHeight="1">
      <c r="A67" s="7" t="s">
        <v>108</v>
      </c>
      <c r="B67" s="12" t="s">
        <v>84</v>
      </c>
      <c r="C67" s="56" t="s">
        <v>85</v>
      </c>
      <c r="D67" s="9">
        <v>58</v>
      </c>
      <c r="E67" s="19">
        <v>925.848</v>
      </c>
      <c r="F67" s="19">
        <v>102.872</v>
      </c>
      <c r="G67" s="16">
        <v>0</v>
      </c>
      <c r="H67" s="21">
        <v>1028.72</v>
      </c>
      <c r="I67" s="8" t="s">
        <v>150</v>
      </c>
      <c r="J67" s="9" t="s">
        <v>88</v>
      </c>
      <c r="K67" s="78"/>
    </row>
    <row r="68" spans="1:11" ht="15.75" hidden="1">
      <c r="A68" s="7"/>
      <c r="B68" s="12"/>
      <c r="C68" s="56"/>
      <c r="D68" s="9"/>
      <c r="E68" s="9"/>
      <c r="F68" s="9"/>
      <c r="G68" s="9"/>
      <c r="H68" s="56"/>
      <c r="I68" s="8"/>
      <c r="J68" s="9"/>
      <c r="K68" s="78"/>
    </row>
    <row r="69" spans="1:11" ht="15.75" hidden="1">
      <c r="A69" s="7"/>
      <c r="B69" s="12"/>
      <c r="C69" s="56"/>
      <c r="D69" s="9"/>
      <c r="E69" s="9"/>
      <c r="F69" s="9"/>
      <c r="G69" s="9"/>
      <c r="H69" s="56"/>
      <c r="I69" s="8"/>
      <c r="J69" s="9"/>
      <c r="K69" s="78"/>
    </row>
    <row r="70" spans="1:11" ht="15.75" hidden="1">
      <c r="A70" s="7"/>
      <c r="B70" s="12"/>
      <c r="C70" s="56"/>
      <c r="D70" s="9"/>
      <c r="E70" s="9"/>
      <c r="F70" s="9"/>
      <c r="G70" s="9"/>
      <c r="H70" s="56"/>
      <c r="I70" s="8"/>
      <c r="J70" s="9"/>
      <c r="K70" s="78"/>
    </row>
    <row r="71" spans="1:11" ht="15.75">
      <c r="A71" s="7"/>
      <c r="B71" s="13" t="s">
        <v>16</v>
      </c>
      <c r="C71" s="56"/>
      <c r="D71" s="56">
        <f>D67+D68+D69+D70</f>
        <v>58</v>
      </c>
      <c r="E71" s="21">
        <f>E67+E68+E69+E70</f>
        <v>925.848</v>
      </c>
      <c r="F71" s="21">
        <f>F67+F68+F69+F70</f>
        <v>102.872</v>
      </c>
      <c r="G71" s="18">
        <f>G67+G68+G69+G70</f>
        <v>0</v>
      </c>
      <c r="H71" s="21">
        <f>E71+F71+G71</f>
        <v>1028.72</v>
      </c>
      <c r="I71" s="56"/>
      <c r="J71" s="56"/>
      <c r="K71" s="30"/>
    </row>
    <row r="72" spans="1:17" ht="15.75">
      <c r="A72" s="7"/>
      <c r="B72" s="57" t="s">
        <v>35</v>
      </c>
      <c r="C72" s="58"/>
      <c r="D72" s="58"/>
      <c r="E72" s="58"/>
      <c r="F72" s="58"/>
      <c r="G72" s="58"/>
      <c r="H72" s="58"/>
      <c r="I72" s="58"/>
      <c r="J72" s="59"/>
      <c r="K72" s="30"/>
      <c r="L72" s="5"/>
      <c r="O72" s="5"/>
      <c r="P72" s="5"/>
      <c r="Q72" s="5"/>
    </row>
    <row r="73" spans="1:12" ht="15.75">
      <c r="A73" s="7" t="s">
        <v>109</v>
      </c>
      <c r="B73" s="42"/>
      <c r="C73" s="9"/>
      <c r="D73" s="9"/>
      <c r="E73" s="9"/>
      <c r="F73" s="9"/>
      <c r="G73" s="9"/>
      <c r="H73" s="9"/>
      <c r="I73" s="11"/>
      <c r="J73" s="9"/>
      <c r="K73" s="30"/>
      <c r="L73" s="5"/>
    </row>
    <row r="74" spans="1:14" ht="15.75">
      <c r="A74" s="7"/>
      <c r="B74" s="28" t="s">
        <v>20</v>
      </c>
      <c r="C74" s="56"/>
      <c r="D74" s="56">
        <f>SUM(D73)</f>
        <v>0</v>
      </c>
      <c r="E74" s="21">
        <f>SUM(E73)</f>
        <v>0</v>
      </c>
      <c r="F74" s="21">
        <f>SUM(F73)</f>
        <v>0</v>
      </c>
      <c r="G74" s="21">
        <f>SUM(G73)</f>
        <v>0</v>
      </c>
      <c r="H74" s="21">
        <f>SUM(H73)</f>
        <v>0</v>
      </c>
      <c r="I74" s="44"/>
      <c r="J74" s="56"/>
      <c r="K74" s="30"/>
      <c r="N74" s="3"/>
    </row>
    <row r="75" spans="1:12" ht="15.75">
      <c r="A75" s="7"/>
      <c r="B75" s="57" t="s">
        <v>36</v>
      </c>
      <c r="C75" s="58"/>
      <c r="D75" s="58"/>
      <c r="E75" s="58"/>
      <c r="F75" s="58"/>
      <c r="G75" s="58"/>
      <c r="H75" s="58"/>
      <c r="I75" s="58"/>
      <c r="J75" s="59"/>
      <c r="K75" s="30"/>
      <c r="L75" s="5"/>
    </row>
    <row r="76" spans="1:17" ht="15.75">
      <c r="A76" s="7" t="s">
        <v>110</v>
      </c>
      <c r="B76" s="28"/>
      <c r="C76" s="56"/>
      <c r="D76" s="21"/>
      <c r="E76" s="56"/>
      <c r="F76" s="56"/>
      <c r="G76" s="56"/>
      <c r="H76" s="56"/>
      <c r="I76" s="44"/>
      <c r="J76" s="56"/>
      <c r="K76" s="30"/>
      <c r="L76" s="5"/>
      <c r="O76" s="5"/>
      <c r="P76" s="5"/>
      <c r="Q76" s="5"/>
    </row>
    <row r="77" spans="1:17" ht="15.75">
      <c r="A77" s="7"/>
      <c r="B77" s="28" t="s">
        <v>20</v>
      </c>
      <c r="C77" s="56"/>
      <c r="D77" s="56">
        <f>SUM(D76)</f>
        <v>0</v>
      </c>
      <c r="E77" s="21">
        <f>SUM(E76)</f>
        <v>0</v>
      </c>
      <c r="F77" s="21">
        <f>SUM(F76)</f>
        <v>0</v>
      </c>
      <c r="G77" s="21">
        <f>SUM(G76)</f>
        <v>0</v>
      </c>
      <c r="H77" s="21">
        <f>SUM(H76)</f>
        <v>0</v>
      </c>
      <c r="I77" s="44"/>
      <c r="J77" s="9"/>
      <c r="K77" s="30"/>
      <c r="O77" s="6"/>
      <c r="P77" s="6"/>
      <c r="Q77" s="6"/>
    </row>
    <row r="78" spans="1:11" ht="15.75">
      <c r="A78" s="7"/>
      <c r="B78" s="57" t="s">
        <v>66</v>
      </c>
      <c r="C78" s="58"/>
      <c r="D78" s="58"/>
      <c r="E78" s="58"/>
      <c r="F78" s="58"/>
      <c r="G78" s="58"/>
      <c r="H78" s="58"/>
      <c r="I78" s="58"/>
      <c r="J78" s="59"/>
      <c r="K78" s="30"/>
    </row>
    <row r="79" spans="1:17" ht="15.75">
      <c r="A79" s="7"/>
      <c r="B79" s="13" t="s">
        <v>37</v>
      </c>
      <c r="C79" s="56"/>
      <c r="D79" s="56">
        <v>0</v>
      </c>
      <c r="E79" s="21">
        <v>0</v>
      </c>
      <c r="F79" s="21">
        <v>0</v>
      </c>
      <c r="G79" s="21">
        <v>0</v>
      </c>
      <c r="H79" s="21">
        <f>E79+F79+G79</f>
        <v>0</v>
      </c>
      <c r="I79" s="56"/>
      <c r="J79" s="56"/>
      <c r="K79" s="30"/>
      <c r="O79" s="6"/>
      <c r="P79" s="6"/>
      <c r="Q79" s="6"/>
    </row>
    <row r="80" spans="1:17" ht="15.75">
      <c r="A80" s="57" t="s">
        <v>38</v>
      </c>
      <c r="B80" s="58"/>
      <c r="C80" s="58"/>
      <c r="D80" s="58"/>
      <c r="E80" s="58"/>
      <c r="F80" s="58"/>
      <c r="G80" s="58"/>
      <c r="H80" s="58"/>
      <c r="I80" s="58"/>
      <c r="J80" s="59"/>
      <c r="K80" s="30"/>
      <c r="O80" s="6"/>
      <c r="P80" s="6"/>
      <c r="Q80" s="6"/>
    </row>
    <row r="81" spans="1:17" ht="15.75">
      <c r="A81" s="7" t="s">
        <v>112</v>
      </c>
      <c r="B81" s="56"/>
      <c r="C81" s="56"/>
      <c r="D81" s="56"/>
      <c r="E81" s="56"/>
      <c r="F81" s="56"/>
      <c r="G81" s="56"/>
      <c r="H81" s="56"/>
      <c r="I81" s="56"/>
      <c r="J81" s="55"/>
      <c r="K81" s="30"/>
      <c r="O81" s="6"/>
      <c r="P81" s="6"/>
      <c r="Q81" s="6"/>
    </row>
    <row r="82" spans="1:18" ht="15.75">
      <c r="A82" s="7"/>
      <c r="B82" s="13" t="s">
        <v>16</v>
      </c>
      <c r="C82" s="56"/>
      <c r="D82" s="56">
        <f>D81</f>
        <v>0</v>
      </c>
      <c r="E82" s="21">
        <f>E81</f>
        <v>0</v>
      </c>
      <c r="F82" s="21">
        <f>F81</f>
        <v>0</v>
      </c>
      <c r="G82" s="21">
        <f>G81</f>
        <v>0</v>
      </c>
      <c r="H82" s="21">
        <f>E82+F82+G82</f>
        <v>0</v>
      </c>
      <c r="I82" s="56"/>
      <c r="J82" s="56"/>
      <c r="K82" s="30"/>
      <c r="O82" s="6"/>
      <c r="P82" s="6"/>
      <c r="Q82" s="6"/>
      <c r="R82" s="6"/>
    </row>
    <row r="83" spans="1:18" ht="15.75">
      <c r="A83" s="57" t="s">
        <v>39</v>
      </c>
      <c r="B83" s="58"/>
      <c r="C83" s="58"/>
      <c r="D83" s="58"/>
      <c r="E83" s="58"/>
      <c r="F83" s="58"/>
      <c r="G83" s="58"/>
      <c r="H83" s="58"/>
      <c r="I83" s="58"/>
      <c r="J83" s="59"/>
      <c r="K83" s="30"/>
      <c r="P83" s="6"/>
      <c r="Q83" s="6"/>
      <c r="R83" s="6"/>
    </row>
    <row r="84" spans="1:18" ht="15.75">
      <c r="A84" s="7" t="s">
        <v>113</v>
      </c>
      <c r="B84" s="42"/>
      <c r="C84" s="9"/>
      <c r="D84" s="19"/>
      <c r="E84" s="45"/>
      <c r="F84" s="45"/>
      <c r="G84" s="45"/>
      <c r="H84" s="9"/>
      <c r="I84" s="14"/>
      <c r="J84" s="9"/>
      <c r="K84" s="30"/>
      <c r="P84" s="6"/>
      <c r="Q84" s="6"/>
      <c r="R84" s="6"/>
    </row>
    <row r="85" spans="1:11" ht="15.75">
      <c r="A85" s="7"/>
      <c r="B85" s="13" t="s">
        <v>16</v>
      </c>
      <c r="C85" s="56"/>
      <c r="D85" s="56">
        <f>SUM(D84)</f>
        <v>0</v>
      </c>
      <c r="E85" s="21">
        <f>E84</f>
        <v>0</v>
      </c>
      <c r="F85" s="21">
        <f>F84</f>
        <v>0</v>
      </c>
      <c r="G85" s="21">
        <f>G84</f>
        <v>0</v>
      </c>
      <c r="H85" s="21">
        <f>E85+F85+G85</f>
        <v>0</v>
      </c>
      <c r="I85" s="56"/>
      <c r="J85" s="56"/>
      <c r="K85" s="30"/>
    </row>
    <row r="86" spans="1:11" ht="15.75">
      <c r="A86" s="57" t="s">
        <v>40</v>
      </c>
      <c r="B86" s="58"/>
      <c r="C86" s="58"/>
      <c r="D86" s="58"/>
      <c r="E86" s="58"/>
      <c r="F86" s="58"/>
      <c r="G86" s="58"/>
      <c r="H86" s="58"/>
      <c r="I86" s="58"/>
      <c r="J86" s="59"/>
      <c r="K86" s="30"/>
    </row>
    <row r="87" spans="1:11" ht="15.75">
      <c r="A87" s="7" t="s">
        <v>114</v>
      </c>
      <c r="B87" s="42"/>
      <c r="C87" s="9"/>
      <c r="D87" s="19"/>
      <c r="E87" s="45"/>
      <c r="F87" s="45"/>
      <c r="G87" s="45"/>
      <c r="H87" s="9"/>
      <c r="I87" s="14"/>
      <c r="J87" s="9"/>
      <c r="K87" s="30"/>
    </row>
    <row r="88" spans="1:11" ht="15.75">
      <c r="A88" s="7"/>
      <c r="B88" s="13" t="s">
        <v>16</v>
      </c>
      <c r="C88" s="56"/>
      <c r="D88" s="56">
        <f>SUM(D87)</f>
        <v>0</v>
      </c>
      <c r="E88" s="21">
        <f>E87</f>
        <v>0</v>
      </c>
      <c r="F88" s="21">
        <f>F87</f>
        <v>0</v>
      </c>
      <c r="G88" s="21">
        <f>G87</f>
        <v>0</v>
      </c>
      <c r="H88" s="21">
        <f>E88+F88+G88</f>
        <v>0</v>
      </c>
      <c r="I88" s="56"/>
      <c r="J88" s="56"/>
      <c r="K88" s="30"/>
    </row>
    <row r="89" spans="1:11" ht="15.75">
      <c r="A89" s="7"/>
      <c r="B89" s="57" t="s">
        <v>41</v>
      </c>
      <c r="C89" s="58"/>
      <c r="D89" s="58"/>
      <c r="E89" s="58"/>
      <c r="F89" s="58"/>
      <c r="G89" s="58"/>
      <c r="H89" s="58"/>
      <c r="I89" s="58"/>
      <c r="J89" s="59"/>
      <c r="K89" s="30"/>
    </row>
    <row r="90" spans="1:11" ht="31.5">
      <c r="A90" s="7" t="s">
        <v>115</v>
      </c>
      <c r="B90" s="13" t="s">
        <v>161</v>
      </c>
      <c r="C90" s="9" t="s">
        <v>69</v>
      </c>
      <c r="D90" s="9">
        <v>3</v>
      </c>
      <c r="E90" s="19">
        <v>0</v>
      </c>
      <c r="F90" s="19">
        <v>0</v>
      </c>
      <c r="G90" s="19">
        <v>0</v>
      </c>
      <c r="H90" s="19">
        <f>E90+F90+G90</f>
        <v>0</v>
      </c>
      <c r="I90" s="14" t="s">
        <v>79</v>
      </c>
      <c r="J90" s="9" t="s">
        <v>83</v>
      </c>
      <c r="K90" s="30"/>
    </row>
    <row r="91" spans="1:11" ht="31.5">
      <c r="A91" s="7" t="s">
        <v>116</v>
      </c>
      <c r="B91" s="13" t="s">
        <v>76</v>
      </c>
      <c r="C91" s="9" t="s">
        <v>15</v>
      </c>
      <c r="D91" s="9">
        <v>0.5</v>
      </c>
      <c r="E91" s="19">
        <v>0</v>
      </c>
      <c r="F91" s="19">
        <v>0</v>
      </c>
      <c r="G91" s="19">
        <v>0</v>
      </c>
      <c r="H91" s="19">
        <f aca="true" t="shared" si="0" ref="H91:H97">E91+F91+G91</f>
        <v>0</v>
      </c>
      <c r="I91" s="14" t="s">
        <v>80</v>
      </c>
      <c r="J91" s="9" t="s">
        <v>83</v>
      </c>
      <c r="K91" s="30"/>
    </row>
    <row r="92" spans="1:11" ht="31.5">
      <c r="A92" s="7" t="s">
        <v>117</v>
      </c>
      <c r="B92" s="13" t="s">
        <v>77</v>
      </c>
      <c r="C92" s="9" t="s">
        <v>78</v>
      </c>
      <c r="D92" s="9">
        <v>3</v>
      </c>
      <c r="E92" s="19">
        <v>0</v>
      </c>
      <c r="F92" s="19">
        <v>0</v>
      </c>
      <c r="G92" s="19">
        <v>0</v>
      </c>
      <c r="H92" s="19">
        <f t="shared" si="0"/>
        <v>0</v>
      </c>
      <c r="I92" s="14" t="s">
        <v>81</v>
      </c>
      <c r="J92" s="9" t="s">
        <v>83</v>
      </c>
      <c r="K92" s="30"/>
    </row>
    <row r="93" spans="1:11" ht="31.5">
      <c r="A93" s="7" t="s">
        <v>118</v>
      </c>
      <c r="B93" s="13" t="s">
        <v>162</v>
      </c>
      <c r="C93" s="9" t="s">
        <v>69</v>
      </c>
      <c r="D93" s="9">
        <v>15</v>
      </c>
      <c r="E93" s="19">
        <v>0</v>
      </c>
      <c r="F93" s="19">
        <v>0</v>
      </c>
      <c r="G93" s="19">
        <v>0</v>
      </c>
      <c r="H93" s="19">
        <f t="shared" si="0"/>
        <v>0</v>
      </c>
      <c r="I93" s="14" t="s">
        <v>163</v>
      </c>
      <c r="J93" s="9" t="s">
        <v>83</v>
      </c>
      <c r="K93" s="30"/>
    </row>
    <row r="94" spans="1:11" ht="31.5">
      <c r="A94" s="7" t="s">
        <v>119</v>
      </c>
      <c r="B94" s="13" t="s">
        <v>164</v>
      </c>
      <c r="C94" s="9" t="s">
        <v>15</v>
      </c>
      <c r="D94" s="9">
        <v>1.695</v>
      </c>
      <c r="E94" s="19">
        <v>0</v>
      </c>
      <c r="F94" s="19">
        <v>0</v>
      </c>
      <c r="G94" s="19">
        <v>0</v>
      </c>
      <c r="H94" s="19">
        <f t="shared" si="0"/>
        <v>0</v>
      </c>
      <c r="I94" s="14" t="s">
        <v>165</v>
      </c>
      <c r="J94" s="9" t="s">
        <v>83</v>
      </c>
      <c r="K94" s="30"/>
    </row>
    <row r="95" spans="1:11" ht="31.5">
      <c r="A95" s="7" t="s">
        <v>120</v>
      </c>
      <c r="B95" s="13" t="s">
        <v>86</v>
      </c>
      <c r="C95" s="9" t="s">
        <v>69</v>
      </c>
      <c r="D95" s="9">
        <v>4</v>
      </c>
      <c r="E95" s="19">
        <v>0</v>
      </c>
      <c r="F95" s="19">
        <v>0</v>
      </c>
      <c r="G95" s="19">
        <v>0</v>
      </c>
      <c r="H95" s="19">
        <f t="shared" si="0"/>
        <v>0</v>
      </c>
      <c r="I95" s="14" t="s">
        <v>82</v>
      </c>
      <c r="J95" s="9" t="s">
        <v>83</v>
      </c>
      <c r="K95" s="30"/>
    </row>
    <row r="96" spans="1:11" ht="15.75">
      <c r="A96" s="7" t="s">
        <v>121</v>
      </c>
      <c r="B96" s="13"/>
      <c r="C96" s="9"/>
      <c r="D96" s="9"/>
      <c r="E96" s="9"/>
      <c r="F96" s="9"/>
      <c r="G96" s="9"/>
      <c r="H96" s="9"/>
      <c r="I96" s="14"/>
      <c r="J96" s="9"/>
      <c r="K96" s="30"/>
    </row>
    <row r="97" spans="1:11" ht="15.75" customHeight="1">
      <c r="A97" s="7"/>
      <c r="B97" s="13" t="s">
        <v>16</v>
      </c>
      <c r="C97" s="56"/>
      <c r="D97" s="56">
        <f>D90+D91+D92+D93+D94+D95+D96</f>
        <v>27.195</v>
      </c>
      <c r="E97" s="21">
        <f>E90+E91+E92+E93+E94+E95+E96</f>
        <v>0</v>
      </c>
      <c r="F97" s="21">
        <f>F90+F91+F92+F93+F94+F95+F96</f>
        <v>0</v>
      </c>
      <c r="G97" s="21">
        <f>G90+G91+G92+G93+G94+G95+G96</f>
        <v>0</v>
      </c>
      <c r="H97" s="19">
        <f t="shared" si="0"/>
        <v>0</v>
      </c>
      <c r="I97" s="56"/>
      <c r="J97" s="56"/>
      <c r="K97" s="30"/>
    </row>
    <row r="98" spans="1:11" ht="15.75">
      <c r="A98" s="7"/>
      <c r="B98" s="57" t="s">
        <v>42</v>
      </c>
      <c r="C98" s="58"/>
      <c r="D98" s="58"/>
      <c r="E98" s="58"/>
      <c r="F98" s="58"/>
      <c r="G98" s="58"/>
      <c r="H98" s="58"/>
      <c r="I98" s="58"/>
      <c r="J98" s="59"/>
      <c r="K98" s="30"/>
    </row>
    <row r="99" spans="1:11" ht="15.75">
      <c r="A99" s="7" t="s">
        <v>129</v>
      </c>
      <c r="B99" s="42"/>
      <c r="C99" s="9"/>
      <c r="D99" s="9"/>
      <c r="E99" s="9"/>
      <c r="F99" s="9"/>
      <c r="G99" s="9"/>
      <c r="H99" s="9"/>
      <c r="I99" s="14"/>
      <c r="J99" s="9"/>
      <c r="K99" s="30"/>
    </row>
    <row r="100" spans="1:11" ht="15.75">
      <c r="A100" s="7"/>
      <c r="B100" s="13" t="s">
        <v>20</v>
      </c>
      <c r="C100" s="56"/>
      <c r="D100" s="56">
        <v>0</v>
      </c>
      <c r="E100" s="21">
        <v>0</v>
      </c>
      <c r="F100" s="21">
        <v>0</v>
      </c>
      <c r="G100" s="21">
        <v>0</v>
      </c>
      <c r="H100" s="21">
        <f>E100+F100+G100</f>
        <v>0</v>
      </c>
      <c r="I100" s="56"/>
      <c r="J100" s="56"/>
      <c r="K100" s="30"/>
    </row>
    <row r="101" spans="1:11" ht="15.75">
      <c r="A101" s="7"/>
      <c r="B101" s="57" t="s">
        <v>43</v>
      </c>
      <c r="C101" s="58"/>
      <c r="D101" s="58"/>
      <c r="E101" s="58"/>
      <c r="F101" s="58"/>
      <c r="G101" s="58"/>
      <c r="H101" s="58"/>
      <c r="I101" s="58"/>
      <c r="J101" s="59"/>
      <c r="K101" s="30"/>
    </row>
    <row r="102" spans="1:11" ht="15.75">
      <c r="A102" s="7"/>
      <c r="B102" s="13" t="s">
        <v>44</v>
      </c>
      <c r="C102" s="56"/>
      <c r="D102" s="79">
        <v>54.2</v>
      </c>
      <c r="E102" s="21">
        <f>E105+E112</f>
        <v>185</v>
      </c>
      <c r="F102" s="21">
        <f>F105+F112</f>
        <v>80</v>
      </c>
      <c r="G102" s="21">
        <f>G105+G112</f>
        <v>622.5</v>
      </c>
      <c r="H102" s="21">
        <f>H105+H112</f>
        <v>887.5</v>
      </c>
      <c r="I102" s="56"/>
      <c r="J102" s="56"/>
      <c r="K102" s="30"/>
    </row>
    <row r="103" spans="1:11" ht="15.75">
      <c r="A103" s="7"/>
      <c r="B103" s="57" t="s">
        <v>45</v>
      </c>
      <c r="C103" s="58"/>
      <c r="D103" s="58"/>
      <c r="E103" s="58"/>
      <c r="F103" s="58"/>
      <c r="G103" s="58"/>
      <c r="H103" s="58"/>
      <c r="I103" s="58"/>
      <c r="J103" s="59"/>
      <c r="K103" s="30"/>
    </row>
    <row r="104" spans="1:11" ht="32.25" customHeight="1">
      <c r="A104" s="7" t="s">
        <v>130</v>
      </c>
      <c r="B104" s="13" t="s">
        <v>166</v>
      </c>
      <c r="C104" s="9" t="s">
        <v>167</v>
      </c>
      <c r="D104" s="46">
        <v>54.2</v>
      </c>
      <c r="E104" s="19">
        <v>185</v>
      </c>
      <c r="F104" s="20">
        <v>80</v>
      </c>
      <c r="G104" s="19">
        <v>0</v>
      </c>
      <c r="H104" s="19">
        <v>265</v>
      </c>
      <c r="I104" s="11" t="s">
        <v>150</v>
      </c>
      <c r="J104" s="9" t="s">
        <v>88</v>
      </c>
      <c r="K104" s="30"/>
    </row>
    <row r="105" spans="1:11" ht="15.75">
      <c r="A105" s="7"/>
      <c r="B105" s="13" t="s">
        <v>20</v>
      </c>
      <c r="C105" s="56"/>
      <c r="D105" s="79">
        <f>SUM(D104:D104)</f>
        <v>54.2</v>
      </c>
      <c r="E105" s="21">
        <f>SUM(E104:E104)</f>
        <v>185</v>
      </c>
      <c r="F105" s="21">
        <f>SUM(F104:F104)</f>
        <v>80</v>
      </c>
      <c r="G105" s="21">
        <f>SUM(G104:G104)</f>
        <v>0</v>
      </c>
      <c r="H105" s="21">
        <f>SUM(H104:H104)</f>
        <v>265</v>
      </c>
      <c r="I105" s="56"/>
      <c r="J105" s="56"/>
      <c r="K105" s="30"/>
    </row>
    <row r="106" spans="1:11" ht="33.75" customHeight="1">
      <c r="A106" s="7"/>
      <c r="B106" s="57" t="s">
        <v>46</v>
      </c>
      <c r="C106" s="58"/>
      <c r="D106" s="58"/>
      <c r="E106" s="58"/>
      <c r="F106" s="58"/>
      <c r="G106" s="58"/>
      <c r="H106" s="58"/>
      <c r="I106" s="58"/>
      <c r="J106" s="59"/>
      <c r="K106" s="30"/>
    </row>
    <row r="107" spans="1:11" ht="33.75" customHeight="1">
      <c r="A107" s="7" t="s">
        <v>131</v>
      </c>
      <c r="B107" s="13" t="s">
        <v>147</v>
      </c>
      <c r="C107" s="56" t="s">
        <v>69</v>
      </c>
      <c r="D107" s="47">
        <v>7</v>
      </c>
      <c r="E107" s="19">
        <v>0</v>
      </c>
      <c r="F107" s="20">
        <v>0</v>
      </c>
      <c r="G107" s="19">
        <v>60</v>
      </c>
      <c r="H107" s="19">
        <f>E107+F107+G107</f>
        <v>60</v>
      </c>
      <c r="I107" s="11" t="s">
        <v>148</v>
      </c>
      <c r="J107" s="9" t="s">
        <v>70</v>
      </c>
      <c r="K107" s="30"/>
    </row>
    <row r="108" spans="1:11" ht="55.5" customHeight="1">
      <c r="A108" s="7" t="s">
        <v>132</v>
      </c>
      <c r="B108" s="13" t="s">
        <v>149</v>
      </c>
      <c r="C108" s="56" t="s">
        <v>69</v>
      </c>
      <c r="D108" s="47">
        <v>11</v>
      </c>
      <c r="E108" s="19">
        <v>0</v>
      </c>
      <c r="F108" s="20">
        <v>0</v>
      </c>
      <c r="G108" s="19">
        <v>280</v>
      </c>
      <c r="H108" s="19">
        <v>280</v>
      </c>
      <c r="I108" s="11" t="s">
        <v>150</v>
      </c>
      <c r="J108" s="9" t="s">
        <v>70</v>
      </c>
      <c r="K108" s="30"/>
    </row>
    <row r="109" spans="1:11" ht="31.5">
      <c r="A109" s="22" t="s">
        <v>133</v>
      </c>
      <c r="B109" s="13" t="s">
        <v>151</v>
      </c>
      <c r="C109" s="56" t="s">
        <v>69</v>
      </c>
      <c r="D109" s="47">
        <v>1</v>
      </c>
      <c r="E109" s="19">
        <v>0</v>
      </c>
      <c r="F109" s="20">
        <v>0</v>
      </c>
      <c r="G109" s="19">
        <v>65</v>
      </c>
      <c r="H109" s="19">
        <f>E109+F109+G109</f>
        <v>65</v>
      </c>
      <c r="I109" s="11" t="s">
        <v>152</v>
      </c>
      <c r="J109" s="9" t="s">
        <v>70</v>
      </c>
      <c r="K109" s="30"/>
    </row>
    <row r="110" spans="1:11" ht="48" customHeight="1">
      <c r="A110" s="7" t="s">
        <v>134</v>
      </c>
      <c r="B110" s="13" t="s">
        <v>153</v>
      </c>
      <c r="C110" s="56" t="s">
        <v>69</v>
      </c>
      <c r="D110" s="47">
        <v>10</v>
      </c>
      <c r="E110" s="19">
        <v>0</v>
      </c>
      <c r="F110" s="20">
        <v>0</v>
      </c>
      <c r="G110" s="19">
        <v>185</v>
      </c>
      <c r="H110" s="19">
        <f>E110+F110+G110</f>
        <v>185</v>
      </c>
      <c r="I110" s="11" t="s">
        <v>150</v>
      </c>
      <c r="J110" s="9" t="s">
        <v>70</v>
      </c>
      <c r="K110" s="30"/>
    </row>
    <row r="111" spans="1:11" ht="31.5">
      <c r="A111" s="7" t="s">
        <v>135</v>
      </c>
      <c r="B111" s="13" t="s">
        <v>154</v>
      </c>
      <c r="C111" s="56" t="s">
        <v>69</v>
      </c>
      <c r="D111" s="47">
        <v>1</v>
      </c>
      <c r="E111" s="19">
        <v>0</v>
      </c>
      <c r="F111" s="20">
        <v>0</v>
      </c>
      <c r="G111" s="19">
        <v>32.5</v>
      </c>
      <c r="H111" s="19">
        <f>E111+F111+G111</f>
        <v>32.5</v>
      </c>
      <c r="I111" s="11" t="s">
        <v>148</v>
      </c>
      <c r="J111" s="9" t="s">
        <v>70</v>
      </c>
      <c r="K111" s="30"/>
    </row>
    <row r="112" spans="1:11" ht="15.75">
      <c r="A112" s="7"/>
      <c r="B112" s="13" t="s">
        <v>20</v>
      </c>
      <c r="C112" s="56"/>
      <c r="D112" s="80">
        <v>24</v>
      </c>
      <c r="E112" s="81">
        <v>0</v>
      </c>
      <c r="F112" s="81">
        <f>F107</f>
        <v>0</v>
      </c>
      <c r="G112" s="81">
        <f>G107+G108+G109+G110+G111</f>
        <v>622.5</v>
      </c>
      <c r="H112" s="19">
        <f>E112+F112+G112</f>
        <v>622.5</v>
      </c>
      <c r="I112" s="82"/>
      <c r="J112" s="82"/>
      <c r="K112" s="30"/>
    </row>
    <row r="113" spans="1:11" ht="15.75">
      <c r="A113" s="7"/>
      <c r="B113" s="60" t="s">
        <v>47</v>
      </c>
      <c r="C113" s="60"/>
      <c r="D113" s="83"/>
      <c r="E113" s="83"/>
      <c r="F113" s="83"/>
      <c r="G113" s="83"/>
      <c r="H113" s="83"/>
      <c r="I113" s="83"/>
      <c r="J113" s="83"/>
      <c r="K113" s="30"/>
    </row>
    <row r="114" spans="1:11" ht="15.75">
      <c r="A114" s="7"/>
      <c r="B114" s="13" t="s">
        <v>48</v>
      </c>
      <c r="C114" s="56" t="s">
        <v>15</v>
      </c>
      <c r="D114" s="56">
        <f>D117+D122+D125</f>
        <v>8.25</v>
      </c>
      <c r="E114" s="21">
        <f>E117+E122+E125</f>
        <v>0</v>
      </c>
      <c r="F114" s="21">
        <f>F117+F122+F125</f>
        <v>0</v>
      </c>
      <c r="G114" s="21">
        <f>G117+G122+G125</f>
        <v>434.25</v>
      </c>
      <c r="H114" s="21">
        <f>E114+F114+G114</f>
        <v>434.25</v>
      </c>
      <c r="I114" s="56"/>
      <c r="J114" s="56"/>
      <c r="K114" s="30"/>
    </row>
    <row r="115" spans="1:11" ht="15.75">
      <c r="A115" s="7"/>
      <c r="B115" s="60" t="s">
        <v>49</v>
      </c>
      <c r="C115" s="60"/>
      <c r="D115" s="60"/>
      <c r="E115" s="60"/>
      <c r="F115" s="60"/>
      <c r="G115" s="60"/>
      <c r="H115" s="60"/>
      <c r="I115" s="60"/>
      <c r="J115" s="60"/>
      <c r="K115" s="30"/>
    </row>
    <row r="116" spans="1:11" ht="15.75">
      <c r="A116" s="7" t="s">
        <v>136</v>
      </c>
      <c r="B116" s="42"/>
      <c r="C116" s="9"/>
      <c r="D116" s="9"/>
      <c r="E116" s="9"/>
      <c r="F116" s="9"/>
      <c r="G116" s="9"/>
      <c r="H116" s="9"/>
      <c r="I116" s="9"/>
      <c r="J116" s="9"/>
      <c r="K116" s="30"/>
    </row>
    <row r="117" spans="1:11" ht="15.75">
      <c r="A117" s="7"/>
      <c r="B117" s="13" t="s">
        <v>20</v>
      </c>
      <c r="C117" s="56" t="s">
        <v>15</v>
      </c>
      <c r="D117" s="56">
        <f>SUM(D116:D116)</f>
        <v>0</v>
      </c>
      <c r="E117" s="21">
        <f>SUM(E116:E116)</f>
        <v>0</v>
      </c>
      <c r="F117" s="21">
        <f>SUM(F116:F116)</f>
        <v>0</v>
      </c>
      <c r="G117" s="21">
        <f>SUM(G116:G116)</f>
        <v>0</v>
      </c>
      <c r="H117" s="21">
        <f>E117+F117+G117</f>
        <v>0</v>
      </c>
      <c r="I117" s="56"/>
      <c r="J117" s="56"/>
      <c r="K117" s="30"/>
    </row>
    <row r="118" spans="1:11" ht="15.75">
      <c r="A118" s="7"/>
      <c r="B118" s="60" t="s">
        <v>50</v>
      </c>
      <c r="C118" s="60"/>
      <c r="D118" s="60"/>
      <c r="E118" s="60"/>
      <c r="F118" s="60"/>
      <c r="G118" s="60"/>
      <c r="H118" s="60"/>
      <c r="I118" s="60"/>
      <c r="J118" s="60"/>
      <c r="K118" s="30"/>
    </row>
    <row r="119" spans="1:11" ht="31.5">
      <c r="A119" s="7" t="s">
        <v>137</v>
      </c>
      <c r="B119" s="13" t="s">
        <v>71</v>
      </c>
      <c r="C119" s="56" t="s">
        <v>69</v>
      </c>
      <c r="D119" s="9">
        <v>3</v>
      </c>
      <c r="E119" s="19">
        <v>0</v>
      </c>
      <c r="F119" s="20">
        <v>0</v>
      </c>
      <c r="G119" s="19">
        <v>120</v>
      </c>
      <c r="H119" s="19">
        <f>E119+F119+G119</f>
        <v>120</v>
      </c>
      <c r="I119" s="48" t="s">
        <v>75</v>
      </c>
      <c r="J119" s="9" t="s">
        <v>74</v>
      </c>
      <c r="K119" s="30"/>
    </row>
    <row r="120" spans="1:11" ht="31.5">
      <c r="A120" s="7" t="s">
        <v>138</v>
      </c>
      <c r="B120" s="13" t="s">
        <v>72</v>
      </c>
      <c r="C120" s="56" t="s">
        <v>15</v>
      </c>
      <c r="D120" s="9">
        <v>2.115</v>
      </c>
      <c r="E120" s="19">
        <v>0</v>
      </c>
      <c r="F120" s="20">
        <v>0</v>
      </c>
      <c r="G120" s="19">
        <v>63.45</v>
      </c>
      <c r="H120" s="19">
        <f>E120+F120+G120</f>
        <v>63.45</v>
      </c>
      <c r="I120" s="48" t="s">
        <v>75</v>
      </c>
      <c r="J120" s="9" t="s">
        <v>74</v>
      </c>
      <c r="K120" s="30"/>
    </row>
    <row r="121" spans="1:11" ht="31.5">
      <c r="A121" s="7" t="s">
        <v>140</v>
      </c>
      <c r="B121" s="13" t="s">
        <v>73</v>
      </c>
      <c r="C121" s="49" t="s">
        <v>15</v>
      </c>
      <c r="D121" s="27">
        <v>3.135</v>
      </c>
      <c r="E121" s="19">
        <v>0</v>
      </c>
      <c r="F121" s="20">
        <v>0</v>
      </c>
      <c r="G121" s="35">
        <v>250.8</v>
      </c>
      <c r="H121" s="35">
        <f>E121+F121+G121</f>
        <v>250.8</v>
      </c>
      <c r="I121" s="48" t="s">
        <v>75</v>
      </c>
      <c r="J121" s="9" t="s">
        <v>74</v>
      </c>
      <c r="K121" s="30"/>
    </row>
    <row r="122" spans="1:11" ht="15.75">
      <c r="A122" s="7" t="s">
        <v>139</v>
      </c>
      <c r="B122" s="13" t="s">
        <v>20</v>
      </c>
      <c r="C122" s="50"/>
      <c r="D122" s="51">
        <f>D119+D120+D121</f>
        <v>8.25</v>
      </c>
      <c r="E122" s="52">
        <f>SUM(E121)</f>
        <v>0</v>
      </c>
      <c r="F122" s="52">
        <f>SUM(F121)</f>
        <v>0</v>
      </c>
      <c r="G122" s="52">
        <f>G119+G120+G121</f>
        <v>434.25</v>
      </c>
      <c r="H122" s="52">
        <f>E122+F122+G122</f>
        <v>434.25</v>
      </c>
      <c r="I122" s="50"/>
      <c r="J122" s="14"/>
      <c r="K122" s="30"/>
    </row>
    <row r="123" spans="1:11" ht="15.75">
      <c r="A123" s="7"/>
      <c r="B123" s="84" t="s">
        <v>51</v>
      </c>
      <c r="C123" s="85"/>
      <c r="D123" s="85"/>
      <c r="E123" s="85"/>
      <c r="F123" s="85"/>
      <c r="G123" s="85"/>
      <c r="H123" s="85"/>
      <c r="I123" s="85"/>
      <c r="J123" s="86"/>
      <c r="K123" s="30"/>
    </row>
    <row r="124" spans="1:11" ht="15.75">
      <c r="A124" s="7" t="s">
        <v>141</v>
      </c>
      <c r="B124" s="87"/>
      <c r="C124" s="88"/>
      <c r="D124" s="88"/>
      <c r="E124" s="89"/>
      <c r="F124" s="89"/>
      <c r="G124" s="88"/>
      <c r="H124" s="88"/>
      <c r="I124" s="90"/>
      <c r="J124" s="88"/>
      <c r="K124" s="30"/>
    </row>
    <row r="125" spans="1:11" ht="15.75">
      <c r="A125" s="7"/>
      <c r="B125" s="13" t="s">
        <v>20</v>
      </c>
      <c r="C125" s="91"/>
      <c r="D125" s="91" t="s">
        <v>111</v>
      </c>
      <c r="E125" s="92">
        <v>0</v>
      </c>
      <c r="F125" s="92">
        <v>0</v>
      </c>
      <c r="G125" s="92">
        <v>0</v>
      </c>
      <c r="H125" s="92">
        <v>0</v>
      </c>
      <c r="I125" s="91"/>
      <c r="J125" s="91"/>
      <c r="K125" s="30"/>
    </row>
    <row r="126" spans="1:11" ht="15.75">
      <c r="A126" s="7"/>
      <c r="B126" s="93" t="s">
        <v>52</v>
      </c>
      <c r="C126" s="94"/>
      <c r="D126" s="94"/>
      <c r="E126" s="94"/>
      <c r="F126" s="94"/>
      <c r="G126" s="94"/>
      <c r="H126" s="94"/>
      <c r="I126" s="94"/>
      <c r="J126" s="95"/>
      <c r="K126" s="30"/>
    </row>
    <row r="127" spans="1:23" ht="15.75">
      <c r="A127" s="7"/>
      <c r="B127" s="13" t="s">
        <v>53</v>
      </c>
      <c r="C127" s="96"/>
      <c r="D127" s="97">
        <f>SUM(D125:D125)</f>
        <v>0</v>
      </c>
      <c r="E127" s="98">
        <f>SUM(E125:E125)</f>
        <v>0</v>
      </c>
      <c r="F127" s="98">
        <f>SUM(F125:F125)</f>
        <v>0</v>
      </c>
      <c r="G127" s="98">
        <f>SUM(G125:G125)</f>
        <v>0</v>
      </c>
      <c r="H127" s="98">
        <f>SUM(H125:H125)</f>
        <v>0</v>
      </c>
      <c r="I127" s="99"/>
      <c r="J127" s="88"/>
      <c r="K127" s="30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11" ht="15.75">
      <c r="A128" s="7" t="s">
        <v>142</v>
      </c>
      <c r="B128" s="100"/>
      <c r="C128" s="96"/>
      <c r="D128" s="96"/>
      <c r="E128" s="101"/>
      <c r="F128" s="101"/>
      <c r="G128" s="101"/>
      <c r="H128" s="101"/>
      <c r="I128" s="99"/>
      <c r="J128" s="88"/>
      <c r="K128" s="30"/>
    </row>
    <row r="129" spans="1:11" ht="15.75">
      <c r="A129" s="7"/>
      <c r="B129" s="102" t="s">
        <v>20</v>
      </c>
      <c r="C129" s="97"/>
      <c r="D129" s="97">
        <f>SUM(D127:D127)</f>
        <v>0</v>
      </c>
      <c r="E129" s="98">
        <f>SUM(E127:E127)</f>
        <v>0</v>
      </c>
      <c r="F129" s="98">
        <f>SUM(F127:F127)</f>
        <v>0</v>
      </c>
      <c r="G129" s="98">
        <f>SUM(G127:G127)</f>
        <v>0</v>
      </c>
      <c r="H129" s="98">
        <f>SUM(H127:H127)</f>
        <v>0</v>
      </c>
      <c r="I129" s="103"/>
      <c r="J129" s="96"/>
      <c r="K129" s="30"/>
    </row>
    <row r="130" spans="1:11" ht="15.75">
      <c r="A130" s="7"/>
      <c r="B130" s="57" t="s">
        <v>54</v>
      </c>
      <c r="C130" s="58"/>
      <c r="D130" s="58"/>
      <c r="E130" s="58"/>
      <c r="F130" s="58"/>
      <c r="G130" s="58"/>
      <c r="H130" s="58"/>
      <c r="I130" s="58"/>
      <c r="J130" s="59"/>
      <c r="K130" s="30"/>
    </row>
    <row r="131" spans="1:11" ht="15.75">
      <c r="A131" s="7"/>
      <c r="B131" s="13" t="s">
        <v>53</v>
      </c>
      <c r="C131" s="9"/>
      <c r="D131" s="9"/>
      <c r="E131" s="19">
        <f>E133</f>
        <v>0</v>
      </c>
      <c r="F131" s="19">
        <f>F133</f>
        <v>130</v>
      </c>
      <c r="G131" s="19">
        <v>0</v>
      </c>
      <c r="H131" s="19">
        <f>E131+F131+G131</f>
        <v>130</v>
      </c>
      <c r="I131" s="11"/>
      <c r="J131" s="9"/>
      <c r="K131" s="30"/>
    </row>
    <row r="132" spans="1:11" ht="31.5">
      <c r="A132" s="7" t="s">
        <v>143</v>
      </c>
      <c r="B132" s="53" t="s">
        <v>68</v>
      </c>
      <c r="C132" s="9"/>
      <c r="D132" s="9"/>
      <c r="E132" s="19">
        <v>0</v>
      </c>
      <c r="F132" s="19">
        <v>130</v>
      </c>
      <c r="G132" s="19">
        <v>0</v>
      </c>
      <c r="H132" s="19">
        <f>E132+F132+G132</f>
        <v>130</v>
      </c>
      <c r="I132" s="11" t="s">
        <v>150</v>
      </c>
      <c r="J132" s="9" t="s">
        <v>88</v>
      </c>
      <c r="K132" s="30"/>
    </row>
    <row r="133" spans="1:11" ht="15.75">
      <c r="A133" s="7"/>
      <c r="B133" s="28" t="s">
        <v>20</v>
      </c>
      <c r="C133" s="56"/>
      <c r="D133" s="56"/>
      <c r="E133" s="21">
        <f>E132</f>
        <v>0</v>
      </c>
      <c r="F133" s="21">
        <f>F132</f>
        <v>130</v>
      </c>
      <c r="G133" s="21">
        <f>SUM(G131:G131)</f>
        <v>0</v>
      </c>
      <c r="H133" s="21">
        <f>F133</f>
        <v>130</v>
      </c>
      <c r="I133" s="44"/>
      <c r="J133" s="56"/>
      <c r="K133" s="30"/>
    </row>
    <row r="134" spans="1:11" ht="15.75">
      <c r="A134" s="7"/>
      <c r="B134" s="57" t="s">
        <v>55</v>
      </c>
      <c r="C134" s="58"/>
      <c r="D134" s="58"/>
      <c r="E134" s="58"/>
      <c r="F134" s="58"/>
      <c r="G134" s="58"/>
      <c r="H134" s="58"/>
      <c r="I134" s="58"/>
      <c r="J134" s="59"/>
      <c r="K134" s="30"/>
    </row>
    <row r="135" spans="1:11" ht="15.75">
      <c r="A135" s="7"/>
      <c r="B135" s="13" t="s">
        <v>53</v>
      </c>
      <c r="C135" s="96"/>
      <c r="D135" s="96">
        <f>D136</f>
        <v>0</v>
      </c>
      <c r="E135" s="101">
        <f>E136</f>
        <v>0</v>
      </c>
      <c r="F135" s="101">
        <f>F136</f>
        <v>0</v>
      </c>
      <c r="G135" s="101">
        <f>G136</f>
        <v>0</v>
      </c>
      <c r="H135" s="101">
        <f>H136</f>
        <v>0</v>
      </c>
      <c r="I135" s="99"/>
      <c r="J135" s="32"/>
      <c r="K135" s="30"/>
    </row>
    <row r="136" spans="1:11" ht="15.75">
      <c r="A136" s="7" t="s">
        <v>144</v>
      </c>
      <c r="B136" s="100"/>
      <c r="C136" s="100"/>
      <c r="D136" s="100"/>
      <c r="E136" s="104"/>
      <c r="F136" s="104"/>
      <c r="G136" s="104"/>
      <c r="H136" s="104"/>
      <c r="I136" s="100"/>
      <c r="J136" s="100"/>
      <c r="K136" s="30"/>
    </row>
    <row r="137" spans="1:11" ht="15.75">
      <c r="A137" s="100"/>
      <c r="B137" s="28" t="s">
        <v>20</v>
      </c>
      <c r="C137" s="9"/>
      <c r="D137" s="56">
        <f>SUM(D135)</f>
        <v>0</v>
      </c>
      <c r="E137" s="21">
        <f>SUM(E135)</f>
        <v>0</v>
      </c>
      <c r="F137" s="21">
        <f>SUM(F135)</f>
        <v>0</v>
      </c>
      <c r="G137" s="21">
        <f>SUM(G135)</f>
        <v>0</v>
      </c>
      <c r="H137" s="21">
        <f>SUM(H135)</f>
        <v>0</v>
      </c>
      <c r="I137" s="44"/>
      <c r="J137" s="32"/>
      <c r="K137" s="30"/>
    </row>
    <row r="138" spans="1:11" ht="15.75">
      <c r="A138" s="7"/>
      <c r="B138" s="57" t="s">
        <v>56</v>
      </c>
      <c r="C138" s="58"/>
      <c r="D138" s="58"/>
      <c r="E138" s="58"/>
      <c r="F138" s="58"/>
      <c r="G138" s="58"/>
      <c r="H138" s="58"/>
      <c r="I138" s="58"/>
      <c r="J138" s="59"/>
      <c r="K138" s="30"/>
    </row>
    <row r="139" spans="1:11" ht="15.75">
      <c r="A139" s="7"/>
      <c r="B139" s="13" t="s">
        <v>57</v>
      </c>
      <c r="C139" s="56" t="s">
        <v>85</v>
      </c>
      <c r="D139" s="56">
        <f>D13</f>
        <v>166.022</v>
      </c>
      <c r="E139" s="21">
        <f>E13</f>
        <v>1801.989</v>
      </c>
      <c r="F139" s="21">
        <f>F13</f>
        <v>200.221</v>
      </c>
      <c r="G139" s="21">
        <f>G13</f>
        <v>0</v>
      </c>
      <c r="H139" s="21">
        <f>H13</f>
        <v>2002.21</v>
      </c>
      <c r="I139" s="56"/>
      <c r="J139" s="56"/>
      <c r="K139" s="30"/>
    </row>
    <row r="140" spans="1:11" ht="15.75">
      <c r="A140" s="7"/>
      <c r="B140" s="13" t="s">
        <v>27</v>
      </c>
      <c r="C140" s="56" t="s">
        <v>85</v>
      </c>
      <c r="D140" s="56">
        <f>D41</f>
        <v>58</v>
      </c>
      <c r="E140" s="21">
        <f>E41</f>
        <v>925.848</v>
      </c>
      <c r="F140" s="21">
        <f>F41</f>
        <v>102.872</v>
      </c>
      <c r="G140" s="21">
        <f>G41</f>
        <v>0</v>
      </c>
      <c r="H140" s="21">
        <f>H41</f>
        <v>1028.72</v>
      </c>
      <c r="I140" s="56"/>
      <c r="J140" s="56"/>
      <c r="K140" s="30"/>
    </row>
    <row r="141" spans="1:11" ht="15.75">
      <c r="A141" s="7"/>
      <c r="B141" s="13" t="s">
        <v>37</v>
      </c>
      <c r="C141" s="56" t="s">
        <v>58</v>
      </c>
      <c r="D141" s="56">
        <f>D79</f>
        <v>0</v>
      </c>
      <c r="E141" s="21">
        <f>E79</f>
        <v>0</v>
      </c>
      <c r="F141" s="21">
        <f>F79</f>
        <v>0</v>
      </c>
      <c r="G141" s="21">
        <f>G79</f>
        <v>0</v>
      </c>
      <c r="H141" s="21">
        <f>H79</f>
        <v>0</v>
      </c>
      <c r="I141" s="56"/>
      <c r="J141" s="56"/>
      <c r="K141" s="30"/>
    </row>
    <row r="142" spans="1:11" ht="15.75">
      <c r="A142" s="7"/>
      <c r="B142" s="13" t="s">
        <v>59</v>
      </c>
      <c r="C142" s="56" t="s">
        <v>60</v>
      </c>
      <c r="D142" s="56">
        <f>D102</f>
        <v>54.2</v>
      </c>
      <c r="E142" s="21">
        <f>E102</f>
        <v>185</v>
      </c>
      <c r="F142" s="21">
        <f>F102</f>
        <v>80</v>
      </c>
      <c r="G142" s="21">
        <f>G102</f>
        <v>622.5</v>
      </c>
      <c r="H142" s="21">
        <f>H102</f>
        <v>887.5</v>
      </c>
      <c r="I142" s="56"/>
      <c r="J142" s="56"/>
      <c r="K142" s="30"/>
    </row>
    <row r="143" spans="1:11" ht="15.75">
      <c r="A143" s="7"/>
      <c r="B143" s="13" t="s">
        <v>61</v>
      </c>
      <c r="C143" s="56" t="s">
        <v>15</v>
      </c>
      <c r="D143" s="56">
        <f>D114</f>
        <v>8.25</v>
      </c>
      <c r="E143" s="21">
        <f>E114</f>
        <v>0</v>
      </c>
      <c r="F143" s="21">
        <f>F114</f>
        <v>0</v>
      </c>
      <c r="G143" s="21">
        <f>G114</f>
        <v>434.25</v>
      </c>
      <c r="H143" s="21">
        <f>H114</f>
        <v>434.25</v>
      </c>
      <c r="I143" s="56"/>
      <c r="J143" s="56"/>
      <c r="K143" s="30"/>
    </row>
    <row r="144" spans="1:11" ht="15.75">
      <c r="A144" s="7"/>
      <c r="B144" s="13" t="s">
        <v>62</v>
      </c>
      <c r="C144" s="56" t="s">
        <v>63</v>
      </c>
      <c r="D144" s="56">
        <f>D127</f>
        <v>0</v>
      </c>
      <c r="E144" s="21">
        <f>E127</f>
        <v>0</v>
      </c>
      <c r="F144" s="21">
        <f>F127</f>
        <v>0</v>
      </c>
      <c r="G144" s="21">
        <f>G127</f>
        <v>0</v>
      </c>
      <c r="H144" s="21">
        <f>H127</f>
        <v>0</v>
      </c>
      <c r="I144" s="56"/>
      <c r="J144" s="56"/>
      <c r="K144" s="30"/>
    </row>
    <row r="145" spans="1:11" ht="15.75">
      <c r="A145" s="7"/>
      <c r="B145" s="13" t="s">
        <v>64</v>
      </c>
      <c r="C145" s="56"/>
      <c r="D145" s="56">
        <f>D131</f>
        <v>0</v>
      </c>
      <c r="E145" s="21">
        <f>E131</f>
        <v>0</v>
      </c>
      <c r="F145" s="21">
        <f>F131</f>
        <v>130</v>
      </c>
      <c r="G145" s="21">
        <f>G131</f>
        <v>0</v>
      </c>
      <c r="H145" s="21">
        <f>H13</f>
        <v>2002.21</v>
      </c>
      <c r="I145" s="56"/>
      <c r="J145" s="56"/>
      <c r="K145" s="30"/>
    </row>
    <row r="146" spans="1:11" ht="15.75">
      <c r="A146" s="7"/>
      <c r="B146" s="13" t="s">
        <v>65</v>
      </c>
      <c r="C146" s="56"/>
      <c r="D146" s="56">
        <f>D135</f>
        <v>0</v>
      </c>
      <c r="E146" s="21">
        <f>E135</f>
        <v>0</v>
      </c>
      <c r="F146" s="21">
        <f>F135</f>
        <v>0</v>
      </c>
      <c r="G146" s="21">
        <f>G135</f>
        <v>0</v>
      </c>
      <c r="H146" s="21">
        <f>H135</f>
        <v>0</v>
      </c>
      <c r="I146" s="56"/>
      <c r="J146" s="56"/>
      <c r="K146" s="30"/>
    </row>
    <row r="147" spans="1:11" ht="15.75">
      <c r="A147" s="7"/>
      <c r="B147" s="28" t="s">
        <v>67</v>
      </c>
      <c r="C147" s="56"/>
      <c r="D147" s="56"/>
      <c r="E147" s="21">
        <f>E139+E140+E141+E142+E143+E144+E145+E146</f>
        <v>2912.837</v>
      </c>
      <c r="F147" s="21">
        <f>F139+F140+F141+F142+F143+F144+F145+F146</f>
        <v>513.0930000000001</v>
      </c>
      <c r="G147" s="21">
        <f>G139+G140+G141+G142+G143+G144+G145+G146</f>
        <v>1056.75</v>
      </c>
      <c r="H147" s="21">
        <f>H139+H140+H141+H142+H143+H144+H145+H146</f>
        <v>6354.89</v>
      </c>
      <c r="I147" s="56"/>
      <c r="J147" s="32"/>
      <c r="K147" s="30"/>
    </row>
    <row r="148" spans="1:11" ht="15.75">
      <c r="A148" s="105"/>
      <c r="B148" s="105"/>
      <c r="C148" s="106"/>
      <c r="D148" s="106"/>
      <c r="E148" s="106"/>
      <c r="F148" s="106"/>
      <c r="G148" s="106"/>
      <c r="H148" s="106"/>
      <c r="I148" s="30"/>
      <c r="J148" s="30"/>
      <c r="K148" s="30"/>
    </row>
    <row r="149" spans="1:11" ht="15.75">
      <c r="A149" s="107"/>
      <c r="B149" s="107"/>
      <c r="C149" s="107"/>
      <c r="D149" s="107"/>
      <c r="E149" s="108"/>
      <c r="F149" s="106"/>
      <c r="G149" s="109"/>
      <c r="H149" s="109"/>
      <c r="I149" s="30"/>
      <c r="J149" s="30"/>
      <c r="K149" s="30"/>
    </row>
    <row r="150" spans="1:11" ht="15.75">
      <c r="A150" s="67"/>
      <c r="B150" s="67"/>
      <c r="C150" s="67"/>
      <c r="D150" s="67"/>
      <c r="E150" s="67"/>
      <c r="F150" s="110"/>
      <c r="G150" s="110"/>
      <c r="H150" s="11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8" ht="15">
      <c r="A158" s="1"/>
    </row>
    <row r="159" ht="15">
      <c r="A159" s="1"/>
    </row>
    <row r="160" ht="15">
      <c r="A160" s="2"/>
    </row>
  </sheetData>
  <sheetProtection/>
  <mergeCells count="50">
    <mergeCell ref="I1:J1"/>
    <mergeCell ref="I4:J4"/>
    <mergeCell ref="A6:J8"/>
    <mergeCell ref="A9:A10"/>
    <mergeCell ref="B9:B10"/>
    <mergeCell ref="C9:C10"/>
    <mergeCell ref="D9:D10"/>
    <mergeCell ref="E9:H9"/>
    <mergeCell ref="I9:I10"/>
    <mergeCell ref="J9:J10"/>
    <mergeCell ref="B26:J26"/>
    <mergeCell ref="B12:J12"/>
    <mergeCell ref="B14:J14"/>
    <mergeCell ref="B15:J15"/>
    <mergeCell ref="B18:J18"/>
    <mergeCell ref="B21:J21"/>
    <mergeCell ref="B22:J22"/>
    <mergeCell ref="B25:J25"/>
    <mergeCell ref="B29:J29"/>
    <mergeCell ref="B33:J33"/>
    <mergeCell ref="B40:J40"/>
    <mergeCell ref="B42:J42"/>
    <mergeCell ref="B45:J45"/>
    <mergeCell ref="B48:J48"/>
    <mergeCell ref="B51:J51"/>
    <mergeCell ref="B54:J54"/>
    <mergeCell ref="B57:J57"/>
    <mergeCell ref="B60:J60"/>
    <mergeCell ref="B63:J63"/>
    <mergeCell ref="B66:J66"/>
    <mergeCell ref="B130:J130"/>
    <mergeCell ref="B134:J134"/>
    <mergeCell ref="B72:J72"/>
    <mergeCell ref="B75:J75"/>
    <mergeCell ref="B78:J78"/>
    <mergeCell ref="B103:J103"/>
    <mergeCell ref="B106:J106"/>
    <mergeCell ref="A80:J80"/>
    <mergeCell ref="A83:J83"/>
    <mergeCell ref="A86:J86"/>
    <mergeCell ref="B113:J113"/>
    <mergeCell ref="B89:J89"/>
    <mergeCell ref="B98:J98"/>
    <mergeCell ref="B101:J101"/>
    <mergeCell ref="B138:J138"/>
    <mergeCell ref="G149:H149"/>
    <mergeCell ref="B115:J115"/>
    <mergeCell ref="B118:J118"/>
    <mergeCell ref="B123:J123"/>
    <mergeCell ref="B126:J126"/>
  </mergeCells>
  <printOptions/>
  <pageMargins left="0.3937007874015748" right="0.3937007874015748" top="0.984251968503937" bottom="0.3937007874015748" header="0.5118110236220472" footer="0.5118110236220472"/>
  <pageSetup fitToHeight="1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</cp:lastModifiedBy>
  <cp:lastPrinted>2020-02-27T11:45:04Z</cp:lastPrinted>
  <dcterms:created xsi:type="dcterms:W3CDTF">1996-10-08T23:32:33Z</dcterms:created>
  <dcterms:modified xsi:type="dcterms:W3CDTF">2020-02-27T11:45:09Z</dcterms:modified>
  <cp:category/>
  <cp:version/>
  <cp:contentType/>
  <cp:contentStatus/>
</cp:coreProperties>
</file>